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20" yWindow="90" windowWidth="36450" windowHeight="18660"/>
  </bookViews>
  <sheets>
    <sheet name="入力" sheetId="4" r:id="rId1"/>
    <sheet name="ジャパンカップ事例" sheetId="1" r:id="rId2"/>
  </sheets>
  <definedNames>
    <definedName name="_xlnm._FilterDatabase" localSheetId="1" hidden="1">ジャパンカップ事例!$A$2:$N$2</definedName>
    <definedName name="_xlnm._FilterDatabase" localSheetId="0" hidden="1">入力!$A$2:$N$2</definedName>
  </definedNames>
  <calcPr calcId="145621"/>
</workbook>
</file>

<file path=xl/calcChain.xml><?xml version="1.0" encoding="utf-8"?>
<calcChain xmlns="http://schemas.openxmlformats.org/spreadsheetml/2006/main">
  <c r="O3" i="4" l="1"/>
  <c r="J4" i="4"/>
  <c r="J5" i="4" s="1"/>
  <c r="J6" i="4" s="1"/>
  <c r="J7" i="4" s="1"/>
  <c r="J8" i="4" s="1"/>
  <c r="J9" i="4" s="1"/>
  <c r="J10" i="4" s="1"/>
  <c r="J11" i="4" s="1"/>
  <c r="J12" i="4" s="1"/>
  <c r="J13" i="4" s="1"/>
  <c r="J14" i="4" s="1"/>
  <c r="J15" i="4" s="1"/>
  <c r="J16" i="4" s="1"/>
  <c r="J17" i="4" s="1"/>
  <c r="J18" i="4" s="1"/>
  <c r="J19" i="4" s="1"/>
  <c r="J20" i="4" s="1"/>
  <c r="J4" i="1"/>
  <c r="J5" i="1" s="1"/>
  <c r="O3" i="1"/>
  <c r="J6" i="1" l="1"/>
  <c r="O5" i="1"/>
  <c r="O4" i="1"/>
  <c r="J7" i="1" l="1"/>
  <c r="O6" i="1"/>
  <c r="O5" i="4"/>
  <c r="O4" i="4"/>
  <c r="O7" i="1" l="1"/>
  <c r="J8" i="1"/>
  <c r="O6" i="4"/>
  <c r="J9" i="1" l="1"/>
  <c r="O8" i="1"/>
  <c r="O7" i="4"/>
  <c r="J10" i="1" l="1"/>
  <c r="O9" i="1"/>
  <c r="O8" i="4"/>
  <c r="J11" i="1" l="1"/>
  <c r="O11" i="1" s="1"/>
  <c r="O10" i="1"/>
  <c r="O9" i="4"/>
  <c r="J12" i="1" l="1"/>
  <c r="O10" i="4"/>
  <c r="J13" i="1" l="1"/>
  <c r="O12" i="1"/>
  <c r="O11" i="4"/>
  <c r="J14" i="1" l="1"/>
  <c r="O13" i="1"/>
  <c r="O13" i="4"/>
  <c r="O12" i="4"/>
  <c r="J15" i="1" l="1"/>
  <c r="O14" i="1"/>
  <c r="O15" i="1" l="1"/>
  <c r="J16" i="1"/>
  <c r="O14" i="4"/>
  <c r="J17" i="1" l="1"/>
  <c r="O16" i="1"/>
  <c r="O15" i="4"/>
  <c r="J18" i="1" l="1"/>
  <c r="O17" i="1"/>
  <c r="O17" i="4"/>
  <c r="O16" i="4"/>
  <c r="J19" i="1" l="1"/>
  <c r="O18" i="1"/>
  <c r="O19" i="1" l="1"/>
  <c r="J20" i="1"/>
  <c r="O20" i="1" s="1"/>
  <c r="O18" i="4"/>
  <c r="O19" i="4" l="1"/>
  <c r="O20" i="4"/>
</calcChain>
</file>

<file path=xl/sharedStrings.xml><?xml version="1.0" encoding="utf-8"?>
<sst xmlns="http://schemas.openxmlformats.org/spreadsheetml/2006/main" count="95" uniqueCount="42">
  <si>
    <t>牝</t>
  </si>
  <si>
    <t>牡</t>
  </si>
  <si>
    <t>馬番</t>
  </si>
  <si>
    <t>馬名</t>
  </si>
  <si>
    <t>性別</t>
  </si>
  <si>
    <t>馬齢</t>
  </si>
  <si>
    <t>斤量</t>
  </si>
  <si>
    <t>タイム</t>
  </si>
  <si>
    <t>着順</t>
  </si>
  <si>
    <t>アクシデントP</t>
  </si>
  <si>
    <t>展開P</t>
  </si>
  <si>
    <t>MI値</t>
  </si>
  <si>
    <t>ディープボンド</t>
  </si>
  <si>
    <t>ショウナンバシット</t>
  </si>
  <si>
    <t>セン</t>
  </si>
  <si>
    <t>レース名</t>
    <phoneticPr fontId="1"/>
  </si>
  <si>
    <t>ジャパンカップ</t>
  </si>
  <si>
    <t>イクイノックス</t>
  </si>
  <si>
    <t>リバティアイランド</t>
  </si>
  <si>
    <t>スターズオンアース</t>
  </si>
  <si>
    <t>ドウデュース</t>
  </si>
  <si>
    <t>タイトルホルダー</t>
  </si>
  <si>
    <t>ダノンベルーガ</t>
  </si>
  <si>
    <t>ヴェラアズール</t>
  </si>
  <si>
    <t>スタッドリー</t>
  </si>
  <si>
    <t>イレジン</t>
  </si>
  <si>
    <t>パンサラッサ</t>
  </si>
  <si>
    <t>インプレス</t>
  </si>
  <si>
    <t>フォワードアゲン</t>
  </si>
  <si>
    <t>ウインエアフォルク</t>
  </si>
  <si>
    <t>トラストケンシン</t>
  </si>
  <si>
    <t>チェスナットコート</t>
  </si>
  <si>
    <t>クリノメガミエース</t>
  </si>
  <si>
    <t>日付</t>
    <phoneticPr fontId="1"/>
  </si>
  <si>
    <t>入力箇所</t>
    <rPh sb="0" eb="2">
      <t>ニュウリョク</t>
    </rPh>
    <rPh sb="2" eb="4">
      <t>カショ</t>
    </rPh>
    <phoneticPr fontId="1"/>
  </si>
  <si>
    <t>ベースP</t>
    <phoneticPr fontId="1"/>
  </si>
  <si>
    <t>1着のみ入力</t>
    <rPh sb="1" eb="2">
      <t>チャク</t>
    </rPh>
    <rPh sb="4" eb="6">
      <t>ニュウリョク</t>
    </rPh>
    <phoneticPr fontId="1"/>
  </si>
  <si>
    <t>あくまでも参考です。現在、予想屋マスター公式サイトで出走馬MI値比較シミュレーションページを公開予定</t>
    <rPh sb="5" eb="7">
      <t>サンコウ</t>
    </rPh>
    <rPh sb="10" eb="12">
      <t>ゲンザイ</t>
    </rPh>
    <rPh sb="13" eb="16">
      <t>ヨソウヤ</t>
    </rPh>
    <rPh sb="20" eb="22">
      <t>コウシキ</t>
    </rPh>
    <rPh sb="46" eb="48">
      <t>コウカイ</t>
    </rPh>
    <rPh sb="48" eb="50">
      <t>ヨテイ</t>
    </rPh>
    <phoneticPr fontId="1"/>
  </si>
  <si>
    <r>
      <rPr>
        <sz val="12"/>
        <color theme="1"/>
        <rFont val="ＭＳ Ｐゴシック"/>
        <family val="3"/>
        <charset val="128"/>
      </rPr>
      <t>斤量補正</t>
    </r>
    <r>
      <rPr>
        <sz val="12"/>
        <color theme="1"/>
        <rFont val="Arial"/>
        <family val="2"/>
      </rPr>
      <t>P</t>
    </r>
    <phoneticPr fontId="1"/>
  </si>
  <si>
    <r>
      <rPr>
        <sz val="12"/>
        <color theme="1"/>
        <rFont val="ＭＳ Ｐゴシック"/>
        <family val="3"/>
        <charset val="128"/>
      </rPr>
      <t>トラックバイアス</t>
    </r>
    <r>
      <rPr>
        <sz val="12"/>
        <color theme="1"/>
        <rFont val="Helvetica"/>
        <family val="2"/>
      </rPr>
      <t>P</t>
    </r>
    <phoneticPr fontId="1"/>
  </si>
  <si>
    <t>斤量補正P</t>
    <phoneticPr fontId="1"/>
  </si>
  <si>
    <t>トラックバイアスP</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</si>
</sst>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0">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2"/>
      <color theme="1"/>
      <name val="ＭＳ Ｐゴシック"/>
      <family val="3"/>
      <charset val="128"/>
    </font>
    <font>
      <sz val="12"/>
      <color theme="1"/>
      <name val="Arial"/>
      <family val="2"/>
    </font>
    <font>
      <sz val="12"/>
      <color theme="1"/>
      <name val="Helvetica"/>
      <family val="2"/>
    </font>
    <font>
      <sz val="12"/>
      <color theme="1"/>
      <name val="Hiragino Sans"/>
      <family val="2"/>
    </font>
    <font>
      <b/>
      <sz val="12"/>
      <name val="Helvetica"/>
    </font>
    <font>
      <sz val="12"/>
      <color theme="1"/>
      <name val="ＭＳ Ｐゴシック"/>
      <family val="3"/>
      <charset val="128"/>
      <scheme val="minor"/>
    </font>
    <font>
      <b/>
      <sz val="12"/>
      <name val="ＭＳ Ｐゴシック"/>
      <family val="3"/>
      <charset val="128"/>
      <scheme val="minor"/>
    </font>
  </fonts>
  <fills count="5">
    <fill>
      <patternFill patternType="none"/>
    </fill>
    <fill>
      <patternFill patternType="gray125"/>
    </fill>
    <fill>
      <patternFill patternType="solid">
        <fgColor rgb="FF92D050"/>
        <bgColor indexed="64"/>
      </patternFill>
    </fill>
    <fill>
      <patternFill patternType="solid">
        <fgColor rgb="FFFFFF00"/>
        <bgColor indexed="64"/>
      </patternFill>
    </fill>
    <fill>
      <patternFill patternType="solid">
        <fgColor rgb="FFFFFFCC"/>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rgb="FF000000"/>
      </left>
      <right style="medium">
        <color rgb="FF000000"/>
      </right>
      <top style="medium">
        <color rgb="FF000000"/>
      </top>
      <bottom style="medium">
        <color rgb="FF000000"/>
      </bottom>
      <diagonal/>
    </border>
    <border>
      <left style="medium">
        <color rgb="FFCCCCCC"/>
      </left>
      <right style="medium">
        <color rgb="FF000000"/>
      </right>
      <top style="medium">
        <color rgb="FF000000"/>
      </top>
      <bottom style="medium">
        <color rgb="FF000000"/>
      </bottom>
      <diagonal/>
    </border>
    <border>
      <left style="medium">
        <color rgb="FF000000"/>
      </left>
      <right style="medium">
        <color rgb="FF000000"/>
      </right>
      <top style="medium">
        <color rgb="FFCCCCCC"/>
      </top>
      <bottom style="medium">
        <color rgb="FF000000"/>
      </bottom>
      <diagonal/>
    </border>
    <border>
      <left style="medium">
        <color rgb="FFCCCCCC"/>
      </left>
      <right style="medium">
        <color rgb="FF000000"/>
      </right>
      <top style="medium">
        <color rgb="FFCCCCCC"/>
      </top>
      <bottom style="medium">
        <color rgb="FF000000"/>
      </bottom>
      <diagonal/>
    </border>
  </borders>
  <cellStyleXfs count="1">
    <xf numFmtId="0" fontId="0" fillId="0" borderId="0">
      <alignment vertical="center"/>
    </xf>
  </cellStyleXfs>
  <cellXfs count="42">
    <xf numFmtId="0" fontId="0" fillId="0" borderId="0" xfId="0">
      <alignment vertical="center"/>
    </xf>
    <xf numFmtId="0" fontId="2" fillId="0" borderId="0" xfId="0" applyFont="1" applyFill="1" applyBorder="1">
      <alignment vertical="center"/>
    </xf>
    <xf numFmtId="0" fontId="2" fillId="0" borderId="1" xfId="0" applyFont="1" applyFill="1" applyBorder="1">
      <alignment vertical="center"/>
    </xf>
    <xf numFmtId="0" fontId="3" fillId="2" borderId="2" xfId="0" applyFont="1" applyFill="1" applyBorder="1" applyAlignment="1">
      <alignment horizontal="center" wrapText="1"/>
    </xf>
    <xf numFmtId="0" fontId="3" fillId="2" borderId="3" xfId="0" applyFont="1" applyFill="1" applyBorder="1" applyAlignment="1">
      <alignment horizontal="center" wrapText="1"/>
    </xf>
    <xf numFmtId="0" fontId="4" fillId="2" borderId="3" xfId="0" applyFont="1" applyFill="1" applyBorder="1" applyAlignment="1">
      <alignment horizontal="center" wrapText="1"/>
    </xf>
    <xf numFmtId="0" fontId="5" fillId="2" borderId="3" xfId="0" applyFont="1" applyFill="1" applyBorder="1" applyAlignment="1">
      <alignment horizontal="center" wrapText="1"/>
    </xf>
    <xf numFmtId="0" fontId="6" fillId="2" borderId="3" xfId="0" applyFont="1" applyFill="1" applyBorder="1" applyAlignment="1">
      <alignment horizontal="center" wrapText="1"/>
    </xf>
    <xf numFmtId="0" fontId="2" fillId="0" borderId="1" xfId="0" applyFont="1" applyFill="1" applyBorder="1" applyAlignment="1">
      <alignment horizontal="center" vertical="center"/>
    </xf>
    <xf numFmtId="14" fontId="4" fillId="0" borderId="2" xfId="0" applyNumberFormat="1" applyFont="1" applyFill="1" applyBorder="1" applyAlignment="1">
      <alignment horizontal="right" wrapText="1"/>
    </xf>
    <xf numFmtId="0" fontId="4" fillId="0" borderId="3" xfId="0" applyFont="1" applyFill="1" applyBorder="1" applyAlignment="1">
      <alignment wrapText="1"/>
    </xf>
    <xf numFmtId="0" fontId="4" fillId="0" borderId="3" xfId="0" applyFont="1" applyFill="1" applyBorder="1" applyAlignment="1">
      <alignment horizontal="center" wrapText="1"/>
    </xf>
    <xf numFmtId="47" fontId="4" fillId="0" borderId="3" xfId="0" applyNumberFormat="1" applyFont="1" applyFill="1" applyBorder="1" applyAlignment="1">
      <alignment horizontal="right" wrapText="1"/>
    </xf>
    <xf numFmtId="0" fontId="5" fillId="3" borderId="3" xfId="0" applyFont="1" applyFill="1" applyBorder="1" applyAlignment="1">
      <alignment horizontal="right" wrapText="1"/>
    </xf>
    <xf numFmtId="0" fontId="4" fillId="3" borderId="3" xfId="0" applyFont="1" applyFill="1" applyBorder="1" applyAlignment="1">
      <alignment wrapText="1"/>
    </xf>
    <xf numFmtId="14" fontId="4" fillId="0" borderId="4" xfId="0" applyNumberFormat="1" applyFont="1" applyFill="1" applyBorder="1" applyAlignment="1">
      <alignment horizontal="right" wrapText="1"/>
    </xf>
    <xf numFmtId="0" fontId="4" fillId="0" borderId="5" xfId="0" applyFont="1" applyFill="1" applyBorder="1" applyAlignment="1">
      <alignment wrapText="1"/>
    </xf>
    <xf numFmtId="0" fontId="4" fillId="0" borderId="5" xfId="0" applyFont="1" applyFill="1" applyBorder="1" applyAlignment="1">
      <alignment horizontal="center" wrapText="1"/>
    </xf>
    <xf numFmtId="47" fontId="4" fillId="0" borderId="5" xfId="0" applyNumberFormat="1" applyFont="1" applyFill="1" applyBorder="1" applyAlignment="1">
      <alignment horizontal="right" wrapText="1"/>
    </xf>
    <xf numFmtId="0" fontId="5" fillId="3" borderId="5" xfId="0" applyFont="1" applyFill="1" applyBorder="1" applyAlignment="1">
      <alignment horizontal="right" wrapText="1"/>
    </xf>
    <xf numFmtId="0" fontId="2" fillId="0" borderId="1" xfId="0" applyFont="1" applyFill="1" applyBorder="1" applyProtection="1">
      <alignment vertical="center"/>
      <protection locked="0"/>
    </xf>
    <xf numFmtId="0" fontId="5" fillId="4" borderId="5" xfId="0" applyFont="1" applyFill="1" applyBorder="1" applyAlignment="1" applyProtection="1">
      <alignment horizontal="right" wrapText="1"/>
      <protection locked="0"/>
    </xf>
    <xf numFmtId="0" fontId="7" fillId="4" borderId="5" xfId="0" applyFont="1" applyFill="1" applyBorder="1" applyAlignment="1" applyProtection="1">
      <alignment horizontal="right" wrapText="1"/>
      <protection locked="0"/>
    </xf>
    <xf numFmtId="0" fontId="8" fillId="0" borderId="0" xfId="0" applyFont="1" applyFill="1" applyBorder="1">
      <alignment vertical="center"/>
    </xf>
    <xf numFmtId="0" fontId="8" fillId="0" borderId="1" xfId="0" applyFont="1" applyFill="1" applyBorder="1">
      <alignment vertical="center"/>
    </xf>
    <xf numFmtId="0" fontId="8" fillId="2" borderId="2" xfId="0" applyFont="1" applyFill="1" applyBorder="1" applyAlignment="1">
      <alignment horizontal="center" wrapText="1"/>
    </xf>
    <xf numFmtId="0" fontId="8" fillId="2" borderId="3" xfId="0" applyFont="1" applyFill="1" applyBorder="1" applyAlignment="1">
      <alignment horizontal="center" wrapText="1"/>
    </xf>
    <xf numFmtId="0" fontId="8" fillId="2" borderId="3" xfId="0" applyFont="1" applyFill="1" applyBorder="1" applyAlignment="1">
      <alignment horizontal="right" wrapText="1"/>
    </xf>
    <xf numFmtId="0" fontId="8" fillId="0" borderId="1" xfId="0" applyFont="1" applyFill="1" applyBorder="1" applyAlignment="1">
      <alignment horizontal="center" vertical="center"/>
    </xf>
    <xf numFmtId="14" fontId="8" fillId="0" borderId="2" xfId="0" applyNumberFormat="1" applyFont="1" applyFill="1" applyBorder="1" applyAlignment="1">
      <alignment horizontal="right" wrapText="1"/>
    </xf>
    <xf numFmtId="0" fontId="8" fillId="0" borderId="3" xfId="0" applyFont="1" applyFill="1" applyBorder="1" applyAlignment="1">
      <alignment wrapText="1"/>
    </xf>
    <xf numFmtId="0" fontId="8" fillId="0" borderId="3" xfId="0" applyFont="1" applyFill="1" applyBorder="1" applyAlignment="1">
      <alignment horizontal="center" wrapText="1"/>
    </xf>
    <xf numFmtId="47" fontId="8" fillId="0" borderId="3" xfId="0" applyNumberFormat="1" applyFont="1" applyFill="1" applyBorder="1" applyAlignment="1">
      <alignment horizontal="right" wrapText="1"/>
    </xf>
    <xf numFmtId="0" fontId="8" fillId="3" borderId="3" xfId="0" applyFont="1" applyFill="1" applyBorder="1" applyAlignment="1">
      <alignment horizontal="right" wrapText="1"/>
    </xf>
    <xf numFmtId="0" fontId="8" fillId="3" borderId="3" xfId="0" applyFont="1" applyFill="1" applyBorder="1" applyAlignment="1">
      <alignment wrapText="1"/>
    </xf>
    <xf numFmtId="0" fontId="9" fillId="4" borderId="5" xfId="0" applyFont="1" applyFill="1" applyBorder="1" applyAlignment="1">
      <alignment horizontal="right" wrapText="1"/>
    </xf>
    <xf numFmtId="14" fontId="8" fillId="0" borderId="4" xfId="0" applyNumberFormat="1" applyFont="1" applyFill="1" applyBorder="1" applyAlignment="1">
      <alignment horizontal="right" wrapText="1"/>
    </xf>
    <xf numFmtId="0" fontId="8" fillId="0" borderId="5" xfId="0" applyFont="1" applyFill="1" applyBorder="1" applyAlignment="1">
      <alignment wrapText="1"/>
    </xf>
    <xf numFmtId="0" fontId="8" fillId="0" borderId="5" xfId="0" applyFont="1" applyFill="1" applyBorder="1" applyAlignment="1">
      <alignment horizontal="center" wrapText="1"/>
    </xf>
    <xf numFmtId="47" fontId="8" fillId="0" borderId="5" xfId="0" applyNumberFormat="1" applyFont="1" applyFill="1" applyBorder="1" applyAlignment="1">
      <alignment horizontal="right" wrapText="1"/>
    </xf>
    <xf numFmtId="0" fontId="8" fillId="4" borderId="5" xfId="0" applyFont="1" applyFill="1" applyBorder="1" applyAlignment="1">
      <alignment horizontal="right" wrapText="1"/>
    </xf>
    <xf numFmtId="0" fontId="8" fillId="3" borderId="5" xfId="0" applyFont="1" applyFill="1" applyBorder="1" applyAlignment="1">
      <alignment horizontal="right" wrapText="1"/>
    </xf>
  </cellXfs>
  <cellStyles count="1">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336550</xdr:colOff>
      <xdr:row>21</xdr:row>
      <xdr:rowOff>146050</xdr:rowOff>
    </xdr:from>
    <xdr:to>
      <xdr:col>14</xdr:col>
      <xdr:colOff>1301750</xdr:colOff>
      <xdr:row>57</xdr:row>
      <xdr:rowOff>69850</xdr:rowOff>
    </xdr:to>
    <xdr:sp macro="" textlink="">
      <xdr:nvSpPr>
        <xdr:cNvPr id="2" name="正方形/長方形 1"/>
        <xdr:cNvSpPr/>
      </xdr:nvSpPr>
      <xdr:spPr>
        <a:xfrm>
          <a:off x="336550" y="4368800"/>
          <a:ext cx="13703300" cy="6324600"/>
        </a:xfrm>
        <a:prstGeom prst="rect">
          <a:avLst/>
        </a:prstGeom>
        <a:solidFill>
          <a:schemeClr val="accent6">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lang="ja-JP" altLang="en-US" sz="1400"/>
            <a:t>マスター指数</a:t>
          </a:r>
          <a:r>
            <a:rPr lang="en-US" altLang="ja-JP" sz="1400"/>
            <a:t>(MI)</a:t>
          </a:r>
          <a:r>
            <a:rPr lang="ja-JP" altLang="en-US" sz="1400"/>
            <a:t>の算出方法 </a:t>
          </a:r>
          <a:r>
            <a:rPr lang="en-US" altLang="ja-JP" sz="1400">
              <a:hlinkClick xmlns:r="http://schemas.openxmlformats.org/officeDocument/2006/relationships" r:id=""/>
            </a:rPr>
            <a:t>『MI</a:t>
          </a:r>
          <a:r>
            <a:rPr lang="ja-JP" altLang="en-US" sz="1400">
              <a:hlinkClick xmlns:r="http://schemas.openxmlformats.org/officeDocument/2006/relationships" r:id=""/>
            </a:rPr>
            <a:t>のトリセツ</a:t>
          </a:r>
          <a:r>
            <a:rPr lang="en-US" altLang="ja-JP" sz="1400">
              <a:hlinkClick xmlns:r="http://schemas.openxmlformats.org/officeDocument/2006/relationships" r:id=""/>
            </a:rPr>
            <a:t>』</a:t>
          </a:r>
          <a:r>
            <a:rPr lang="ja-JP" altLang="en-US" sz="1400"/>
            <a:t>解説しているとおり、</a:t>
          </a:r>
          <a:r>
            <a:rPr lang="en-US" altLang="ja-JP" sz="1400"/>
            <a:t>2023</a:t>
          </a:r>
          <a:r>
            <a:rPr lang="ja-JP" altLang="en-US" sz="1400"/>
            <a:t>年ジャパンカップ出走のイクイノックスの成績を</a:t>
          </a:r>
          <a:r>
            <a:rPr lang="en-US" altLang="ja-JP" sz="1400"/>
            <a:t>100</a:t>
          </a:r>
          <a:r>
            <a:rPr lang="ja-JP" altLang="en-US" sz="1400"/>
            <a:t>点満点とし、各レースの能力を指数化したものです。各馬の能力値は以下の</a:t>
          </a:r>
          <a:r>
            <a:rPr lang="en-US" altLang="ja-JP" sz="1400"/>
            <a:t>5</a:t>
          </a:r>
          <a:r>
            <a:rPr lang="ja-JP" altLang="en-US" sz="1400"/>
            <a:t>つ数値の合計点で評価します。</a:t>
          </a:r>
          <a:endParaRPr lang="en-US" altLang="ja-JP" sz="1400"/>
        </a:p>
        <a:p>
          <a:endParaRPr lang="ja-JP" altLang="en-US" sz="1400"/>
        </a:p>
        <a:p>
          <a:r>
            <a:rPr lang="ja-JP" altLang="en-US" sz="1400"/>
            <a:t>■基準点</a:t>
          </a:r>
        </a:p>
        <a:p>
          <a:r>
            <a:rPr lang="ja-JP" altLang="en-US" sz="1400"/>
            <a:t>過去のレースでの</a:t>
          </a:r>
          <a:r>
            <a:rPr lang="en-US" altLang="ja-JP" sz="1400"/>
            <a:t>MI</a:t>
          </a:r>
          <a:r>
            <a:rPr lang="ja-JP" altLang="en-US" sz="1400"/>
            <a:t>値を元に、当該レースレベルを考慮した上で、</a:t>
          </a:r>
          <a:r>
            <a:rPr lang="en-US" altLang="ja-JP" sz="1400"/>
            <a:t>1</a:t>
          </a:r>
          <a:r>
            <a:rPr lang="ja-JP" altLang="en-US" sz="1400"/>
            <a:t>着から順に点数を付けていきます。ここでは、機械的にタイム差</a:t>
          </a:r>
          <a:r>
            <a:rPr lang="en-US" altLang="ja-JP" sz="1400"/>
            <a:t>0.1</a:t>
          </a:r>
          <a:r>
            <a:rPr lang="ja-JP" altLang="en-US" sz="1400"/>
            <a:t>で遅いほど△</a:t>
          </a:r>
          <a:r>
            <a:rPr lang="en-US" altLang="ja-JP" sz="1400"/>
            <a:t>1pt</a:t>
          </a:r>
          <a:r>
            <a:rPr lang="ja-JP" altLang="en-US" sz="1400"/>
            <a:t>。まずはタイム順に数値を出します。</a:t>
          </a:r>
          <a:endParaRPr lang="en-US" altLang="ja-JP" sz="1400"/>
        </a:p>
        <a:p>
          <a:endParaRPr lang="ja-JP" altLang="en-US" sz="1400"/>
        </a:p>
        <a:p>
          <a:r>
            <a:rPr lang="ja-JP" altLang="ja-JP" sz="1100">
              <a:solidFill>
                <a:schemeClr val="dk1"/>
              </a:solidFill>
              <a:effectLst/>
              <a:latin typeface="+mn-lt"/>
              <a:ea typeface="+mn-ea"/>
              <a:cs typeface="+mn-cs"/>
            </a:rPr>
            <a:t>■</a:t>
          </a:r>
          <a:r>
            <a:rPr lang="ja-JP" altLang="en-US" sz="1400"/>
            <a:t>斤量ポイント</a:t>
          </a:r>
        </a:p>
        <a:p>
          <a:r>
            <a:rPr lang="ja-JP" altLang="en-US" sz="1400"/>
            <a:t>機械的に</a:t>
          </a:r>
          <a:r>
            <a:rPr lang="en-US" altLang="ja-JP" sz="1400" b="1"/>
            <a:t>0.5kg</a:t>
          </a:r>
          <a:r>
            <a:rPr lang="ja-JP" altLang="en-US" sz="1400"/>
            <a:t>軽ければ恵まれたとして、基礎点に対して</a:t>
          </a:r>
          <a:r>
            <a:rPr lang="ja-JP" altLang="en-US" sz="1400" b="1"/>
            <a:t>△</a:t>
          </a:r>
          <a:r>
            <a:rPr lang="en-US" altLang="ja-JP" sz="1400" b="1"/>
            <a:t>1pt</a:t>
          </a:r>
          <a:r>
            <a:rPr lang="ja-JP" altLang="en-US" sz="1400"/>
            <a:t>。</a:t>
          </a:r>
          <a:r>
            <a:rPr lang="en-US" altLang="ja-JP" sz="1400"/>
            <a:t>0.5kg</a:t>
          </a:r>
          <a:r>
            <a:rPr lang="ja-JP" altLang="en-US" sz="1400"/>
            <a:t>重ければ厳しいので基礎点に対して＋</a:t>
          </a:r>
          <a:r>
            <a:rPr lang="en-US" altLang="ja-JP" sz="1400"/>
            <a:t>1pt</a:t>
          </a:r>
          <a:r>
            <a:rPr lang="ja-JP" altLang="en-US" sz="1400"/>
            <a:t>。定量の斤量を基準として、</a:t>
          </a:r>
          <a:r>
            <a:rPr lang="en-US" altLang="ja-JP" sz="1400"/>
            <a:t>0.5kg</a:t>
          </a:r>
          <a:r>
            <a:rPr lang="ja-JP" altLang="en-US" sz="1400"/>
            <a:t>単位で補正します。当然ながら、定量戦の</a:t>
          </a:r>
          <a:r>
            <a:rPr lang="en-US" altLang="ja-JP" sz="1400"/>
            <a:t>G1</a:t>
          </a:r>
          <a:r>
            <a:rPr lang="ja-JP" altLang="en-US" sz="1400"/>
            <a:t>や定量</a:t>
          </a:r>
          <a:r>
            <a:rPr lang="en-US" altLang="ja-JP" sz="1400"/>
            <a:t>G2</a:t>
          </a:r>
          <a:r>
            <a:rPr lang="ja-JP" altLang="en-US" sz="1400"/>
            <a:t>では補正＝</a:t>
          </a:r>
          <a:r>
            <a:rPr lang="en-US" altLang="ja-JP" sz="1400"/>
            <a:t>0pt</a:t>
          </a:r>
          <a:r>
            <a:rPr lang="ja-JP" altLang="en-US" sz="1400"/>
            <a:t>。 </a:t>
          </a:r>
          <a:endParaRPr lang="en-US" altLang="ja-JP" sz="1400"/>
        </a:p>
        <a:p>
          <a:endParaRPr lang="ja-JP" altLang="en-US" sz="1400"/>
        </a:p>
        <a:p>
          <a:r>
            <a:rPr lang="ja-JP" altLang="ja-JP" sz="1100">
              <a:solidFill>
                <a:schemeClr val="dk1"/>
              </a:solidFill>
              <a:effectLst/>
              <a:latin typeface="+mn-lt"/>
              <a:ea typeface="+mn-ea"/>
              <a:cs typeface="+mn-cs"/>
            </a:rPr>
            <a:t>■</a:t>
          </a:r>
          <a:r>
            <a:rPr lang="ja-JP" altLang="en-US" sz="1400"/>
            <a:t>トラックバイアスポイント</a:t>
          </a:r>
        </a:p>
        <a:p>
          <a:r>
            <a:rPr lang="en-US" altLang="ja-JP" sz="1400"/>
            <a:t>『</a:t>
          </a:r>
          <a:r>
            <a:rPr lang="ja-JP" altLang="en-US" sz="1400"/>
            <a:t>内有利</a:t>
          </a:r>
          <a:r>
            <a:rPr lang="en-US" altLang="ja-JP" sz="1400"/>
            <a:t>』</a:t>
          </a:r>
          <a:r>
            <a:rPr lang="ja-JP" altLang="en-US" sz="1400"/>
            <a:t>のトラックバイアスであれば、その度合に応じて補正します。内で脚を溜めた馬は恵まれたとして基礎点に対して△</a:t>
          </a:r>
          <a:r>
            <a:rPr lang="en-US" altLang="ja-JP" sz="1400" b="1"/>
            <a:t>1</a:t>
          </a:r>
          <a:r>
            <a:rPr lang="ja-JP" altLang="en-US" sz="1400" b="1"/>
            <a:t>～</a:t>
          </a:r>
          <a:r>
            <a:rPr lang="en-US" altLang="ja-JP" sz="1400" b="1"/>
            <a:t>3pt</a:t>
          </a:r>
          <a:r>
            <a:rPr lang="ja-JP" altLang="en-US" sz="1400" b="1"/>
            <a:t>補正</a:t>
          </a:r>
          <a:r>
            <a:rPr lang="ja-JP" altLang="en-US" sz="1400"/>
            <a:t>、外を回して距離ロスのあった馬は厳しかったとして基礎点に対して＋</a:t>
          </a:r>
          <a:r>
            <a:rPr lang="en-US" altLang="ja-JP" sz="1400"/>
            <a:t>1</a:t>
          </a:r>
          <a:r>
            <a:rPr lang="ja-JP" altLang="en-US" sz="1400"/>
            <a:t>～</a:t>
          </a:r>
          <a:r>
            <a:rPr lang="en-US" altLang="ja-JP" sz="1400"/>
            <a:t>3pt</a:t>
          </a:r>
          <a:r>
            <a:rPr lang="ja-JP" altLang="en-US" sz="1400"/>
            <a:t>など、トラックバイアスに恵まれた馬、トラックバイアスが向かなかった馬を確認し補正します。 </a:t>
          </a:r>
          <a:endParaRPr lang="en-US" altLang="ja-JP" sz="1400"/>
        </a:p>
        <a:p>
          <a:endParaRPr lang="ja-JP" altLang="en-US" sz="1400"/>
        </a:p>
        <a:p>
          <a:r>
            <a:rPr lang="ja-JP" altLang="ja-JP" sz="1100">
              <a:solidFill>
                <a:schemeClr val="dk1"/>
              </a:solidFill>
              <a:effectLst/>
              <a:latin typeface="+mn-lt"/>
              <a:ea typeface="+mn-ea"/>
              <a:cs typeface="+mn-cs"/>
            </a:rPr>
            <a:t>■</a:t>
          </a:r>
          <a:r>
            <a:rPr lang="ja-JP" altLang="en-US" sz="1400"/>
            <a:t>アクシデントポイント </a:t>
          </a:r>
        </a:p>
        <a:p>
          <a:r>
            <a:rPr lang="ja-JP" altLang="en-US" sz="1400"/>
            <a:t>競馬には予測不能なアクシデントが付き物です。周りに馬がいない位置でポツンで恵まれた馬は基礎点に対して</a:t>
          </a:r>
          <a:r>
            <a:rPr lang="ja-JP" altLang="en-US" sz="1400" b="1"/>
            <a:t>△</a:t>
          </a:r>
          <a:r>
            <a:rPr lang="en-US" altLang="ja-JP" sz="1400" b="1"/>
            <a:t>1</a:t>
          </a:r>
          <a:r>
            <a:rPr lang="ja-JP" altLang="en-US" sz="1400" b="1"/>
            <a:t>～</a:t>
          </a:r>
          <a:r>
            <a:rPr lang="en-US" altLang="ja-JP" sz="1400" b="1"/>
            <a:t>3pt</a:t>
          </a:r>
          <a:r>
            <a:rPr lang="ja-JP" altLang="en-US" sz="1400" b="1"/>
            <a:t>補正</a:t>
          </a:r>
          <a:r>
            <a:rPr lang="ja-JP" altLang="en-US" sz="1400"/>
            <a:t>、出遅れや接触など、スタートからハンデを背負ってしまった場合には出遅れ方に応じ基礎点に対して</a:t>
          </a:r>
          <a:r>
            <a:rPr lang="ja-JP" altLang="en-US" sz="1400" b="1"/>
            <a:t>＋</a:t>
          </a:r>
          <a:r>
            <a:rPr lang="en-US" altLang="ja-JP" sz="1400" b="1"/>
            <a:t>1</a:t>
          </a:r>
          <a:r>
            <a:rPr lang="ja-JP" altLang="en-US" sz="1400" b="1"/>
            <a:t>～</a:t>
          </a:r>
          <a:r>
            <a:rPr lang="en-US" altLang="ja-JP" sz="1400" b="1"/>
            <a:t>3pt</a:t>
          </a:r>
          <a:r>
            <a:rPr lang="ja-JP" altLang="en-US" sz="1400" b="1"/>
            <a:t>補正</a:t>
          </a:r>
          <a:r>
            <a:rPr lang="ja-JP" altLang="en-US" sz="1400"/>
            <a:t>。あとは、直線で前が詰まったり、接触などの不利を受けた馬については基礎点に対して</a:t>
          </a:r>
          <a:r>
            <a:rPr lang="ja-JP" altLang="en-US" sz="1400" b="1"/>
            <a:t>＋</a:t>
          </a:r>
          <a:r>
            <a:rPr lang="en-US" altLang="ja-JP" sz="1400" b="1"/>
            <a:t>1</a:t>
          </a:r>
          <a:r>
            <a:rPr lang="ja-JP" altLang="en-US" sz="1400" b="1"/>
            <a:t>～</a:t>
          </a:r>
          <a:r>
            <a:rPr lang="en-US" altLang="ja-JP" sz="1400" b="1"/>
            <a:t>3pt</a:t>
          </a:r>
          <a:r>
            <a:rPr lang="ja-JP" altLang="en-US" sz="1400" b="1"/>
            <a:t>補正</a:t>
          </a:r>
          <a:r>
            <a:rPr lang="ja-JP" altLang="en-US" sz="1400"/>
            <a:t>。 </a:t>
          </a:r>
        </a:p>
        <a:p>
          <a:r>
            <a:rPr lang="ja-JP" altLang="en-US" sz="1400"/>
            <a:t>例</a:t>
          </a:r>
          <a:r>
            <a:rPr lang="en-US" altLang="ja-JP" sz="1400"/>
            <a:t>1</a:t>
          </a:r>
          <a:r>
            <a:rPr lang="ja-JP" altLang="en-US" sz="1400"/>
            <a:t>）ラジオ</a:t>
          </a:r>
          <a:r>
            <a:rPr lang="en-US" altLang="ja-JP" sz="1400"/>
            <a:t>NIKKEI</a:t>
          </a:r>
          <a:r>
            <a:rPr lang="ja-JP" altLang="en-US" sz="1400"/>
            <a:t>賞　エルトンバローズ：△</a:t>
          </a:r>
          <a:r>
            <a:rPr lang="en-US" altLang="ja-JP" sz="1400"/>
            <a:t>1pt</a:t>
          </a:r>
          <a:r>
            <a:rPr lang="ja-JP" altLang="en-US" sz="1400"/>
            <a:t>補正（インで脚溜める） </a:t>
          </a:r>
          <a:br>
            <a:rPr lang="ja-JP" altLang="en-US" sz="1400"/>
          </a:br>
          <a:r>
            <a:rPr lang="ja-JP" altLang="en-US" sz="1400"/>
            <a:t>例</a:t>
          </a:r>
          <a:r>
            <a:rPr lang="en-US" altLang="ja-JP" sz="1400"/>
            <a:t>1</a:t>
          </a:r>
          <a:r>
            <a:rPr lang="ja-JP" altLang="en-US" sz="1400"/>
            <a:t>）ラジオ</a:t>
          </a:r>
          <a:r>
            <a:rPr lang="en-US" altLang="ja-JP" sz="1400"/>
            <a:t>NIKKEI</a:t>
          </a:r>
          <a:r>
            <a:rPr lang="ja-JP" altLang="en-US" sz="1400"/>
            <a:t>賞　シルトホルン：△</a:t>
          </a:r>
          <a:r>
            <a:rPr lang="en-US" altLang="ja-JP" sz="1400"/>
            <a:t>1pt</a:t>
          </a:r>
          <a:r>
            <a:rPr lang="ja-JP" altLang="en-US" sz="1400"/>
            <a:t>補正（ポツンに近い</a:t>
          </a:r>
          <a:r>
            <a:rPr lang="en-US" altLang="ja-JP" sz="1400"/>
            <a:t>2</a:t>
          </a:r>
          <a:r>
            <a:rPr lang="ja-JP" altLang="en-US" sz="1400"/>
            <a:t>番手） </a:t>
          </a:r>
          <a:br>
            <a:rPr lang="ja-JP" altLang="en-US" sz="1400"/>
          </a:br>
          <a:r>
            <a:rPr lang="ja-JP" altLang="en-US" sz="1400"/>
            <a:t>例</a:t>
          </a:r>
          <a:r>
            <a:rPr lang="en-US" altLang="ja-JP" sz="1400"/>
            <a:t>3</a:t>
          </a:r>
          <a:r>
            <a:rPr lang="ja-JP" altLang="en-US" sz="1400"/>
            <a:t>）ラジオ</a:t>
          </a:r>
          <a:r>
            <a:rPr lang="en-US" altLang="ja-JP" sz="1400"/>
            <a:t>NIKKEI</a:t>
          </a:r>
          <a:r>
            <a:rPr lang="ja-JP" altLang="en-US" sz="1400"/>
            <a:t>賞　レーベンスティール：＋</a:t>
          </a:r>
          <a:r>
            <a:rPr lang="en-US" altLang="ja-JP" sz="1400"/>
            <a:t>2pt</a:t>
          </a:r>
          <a:r>
            <a:rPr lang="ja-JP" altLang="en-US" sz="1400"/>
            <a:t>補正（詰まった） </a:t>
          </a:r>
          <a:endParaRPr lang="en-US" altLang="ja-JP" sz="1400"/>
        </a:p>
        <a:p>
          <a:endParaRPr lang="ja-JP" altLang="en-US" sz="1400"/>
        </a:p>
        <a:p>
          <a:r>
            <a:rPr lang="en-US" altLang="ja-JP" sz="1400"/>
            <a:t> </a:t>
          </a:r>
          <a:r>
            <a:rPr lang="ja-JP" altLang="ja-JP" sz="1100">
              <a:solidFill>
                <a:schemeClr val="dk1"/>
              </a:solidFill>
              <a:effectLst/>
              <a:latin typeface="+mn-lt"/>
              <a:ea typeface="+mn-ea"/>
              <a:cs typeface="+mn-cs"/>
            </a:rPr>
            <a:t>■</a:t>
          </a:r>
          <a:r>
            <a:rPr lang="ja-JP" altLang="en-US" sz="1400"/>
            <a:t>展開（隊列）ポイント </a:t>
          </a:r>
        </a:p>
        <a:p>
          <a:r>
            <a:rPr lang="ja-JP" altLang="en-US" sz="1400"/>
            <a:t>トラックバイアスとは切り離して、ぺースを考慮します。例えば、スローペースで明らかに前残りの展開になった場合、逃げ先行の馬は恵まれたとし基礎点に対して</a:t>
          </a:r>
          <a:r>
            <a:rPr lang="ja-JP" altLang="en-US" sz="1400" b="1"/>
            <a:t>△</a:t>
          </a:r>
          <a:r>
            <a:rPr lang="en-US" altLang="ja-JP" sz="1400" b="1"/>
            <a:t>1</a:t>
          </a:r>
          <a:r>
            <a:rPr lang="ja-JP" altLang="en-US" sz="1400" b="1"/>
            <a:t>～</a:t>
          </a:r>
          <a:r>
            <a:rPr lang="en-US" altLang="ja-JP" sz="1400" b="1"/>
            <a:t>3pt</a:t>
          </a:r>
          <a:r>
            <a:rPr lang="ja-JP" altLang="en-US" sz="1400" b="1"/>
            <a:t>補正</a:t>
          </a:r>
          <a:r>
            <a:rPr lang="ja-JP" altLang="en-US" sz="1400"/>
            <a:t>。後方から差し損ねてしまった馬は脚を余したとし基礎点に対して</a:t>
          </a:r>
          <a:r>
            <a:rPr lang="ja-JP" altLang="en-US" sz="1400" b="1"/>
            <a:t>＋</a:t>
          </a:r>
          <a:r>
            <a:rPr lang="en-US" altLang="ja-JP" sz="1400" b="1"/>
            <a:t>1</a:t>
          </a:r>
          <a:r>
            <a:rPr lang="ja-JP" altLang="en-US" sz="1400" b="1"/>
            <a:t>～</a:t>
          </a:r>
          <a:r>
            <a:rPr lang="en-US" altLang="ja-JP" sz="1400" b="1"/>
            <a:t>3pt</a:t>
          </a:r>
          <a:r>
            <a:rPr lang="ja-JP" altLang="en-US" sz="1400" b="1"/>
            <a:t>補正</a:t>
          </a:r>
          <a:r>
            <a:rPr lang="ja-JP" altLang="en-US" sz="1400"/>
            <a:t>。逆に、</a:t>
          </a:r>
          <a:r>
            <a:rPr lang="en-US" altLang="ja-JP" sz="1400"/>
            <a:t>H</a:t>
          </a:r>
          <a:r>
            <a:rPr lang="ja-JP" altLang="en-US" sz="1400"/>
            <a:t>ペースで前崩れの展開バイアスが発生した場合、真逆の補正をします。 </a:t>
          </a:r>
        </a:p>
        <a:p>
          <a:pPr algn="l"/>
          <a:endParaRPr kumimoji="1" lang="ja-JP" alt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368300</xdr:colOff>
      <xdr:row>25</xdr:row>
      <xdr:rowOff>38100</xdr:rowOff>
    </xdr:from>
    <xdr:to>
      <xdr:col>14</xdr:col>
      <xdr:colOff>914400</xdr:colOff>
      <xdr:row>61</xdr:row>
      <xdr:rowOff>76200</xdr:rowOff>
    </xdr:to>
    <xdr:sp macro="" textlink="">
      <xdr:nvSpPr>
        <xdr:cNvPr id="2" name="正方形/長方形 1"/>
        <xdr:cNvSpPr/>
      </xdr:nvSpPr>
      <xdr:spPr>
        <a:xfrm>
          <a:off x="368300" y="4394200"/>
          <a:ext cx="13703300" cy="5981700"/>
        </a:xfrm>
        <a:prstGeom prst="rect">
          <a:avLst/>
        </a:prstGeom>
        <a:solidFill>
          <a:schemeClr val="accent6">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lang="ja-JP" altLang="en-US" sz="1400"/>
            <a:t>マスター指数</a:t>
          </a:r>
          <a:r>
            <a:rPr lang="en-US" altLang="ja-JP" sz="1400"/>
            <a:t>(MI)</a:t>
          </a:r>
          <a:r>
            <a:rPr lang="ja-JP" altLang="en-US" sz="1400"/>
            <a:t>の算出方法 </a:t>
          </a:r>
          <a:r>
            <a:rPr lang="en-US" altLang="ja-JP" sz="1400">
              <a:hlinkClick xmlns:r="http://schemas.openxmlformats.org/officeDocument/2006/relationships" r:id=""/>
            </a:rPr>
            <a:t>『MI</a:t>
          </a:r>
          <a:r>
            <a:rPr lang="ja-JP" altLang="en-US" sz="1400">
              <a:hlinkClick xmlns:r="http://schemas.openxmlformats.org/officeDocument/2006/relationships" r:id=""/>
            </a:rPr>
            <a:t>のトリセツ</a:t>
          </a:r>
          <a:r>
            <a:rPr lang="en-US" altLang="ja-JP" sz="1400">
              <a:hlinkClick xmlns:r="http://schemas.openxmlformats.org/officeDocument/2006/relationships" r:id=""/>
            </a:rPr>
            <a:t>』</a:t>
          </a:r>
          <a:r>
            <a:rPr lang="ja-JP" altLang="en-US" sz="1400"/>
            <a:t>解説しているとおり、</a:t>
          </a:r>
          <a:r>
            <a:rPr lang="en-US" altLang="ja-JP" sz="1400"/>
            <a:t>2023</a:t>
          </a:r>
          <a:r>
            <a:rPr lang="ja-JP" altLang="en-US" sz="1400"/>
            <a:t>年ジャパンカップ出走のイクイノックスの成績を</a:t>
          </a:r>
          <a:r>
            <a:rPr lang="en-US" altLang="ja-JP" sz="1400"/>
            <a:t>100</a:t>
          </a:r>
          <a:r>
            <a:rPr lang="ja-JP" altLang="en-US" sz="1400"/>
            <a:t>点満点とし、各レースの能力を指数化したものです。各馬の能力値は以下の</a:t>
          </a:r>
          <a:r>
            <a:rPr lang="en-US" altLang="ja-JP" sz="1400"/>
            <a:t>5</a:t>
          </a:r>
          <a:r>
            <a:rPr lang="ja-JP" altLang="en-US" sz="1400"/>
            <a:t>つ数値の合計点で評価します。</a:t>
          </a:r>
          <a:endParaRPr lang="en-US" altLang="ja-JP" sz="1400"/>
        </a:p>
        <a:p>
          <a:endParaRPr lang="ja-JP" altLang="en-US" sz="1400"/>
        </a:p>
        <a:p>
          <a:r>
            <a:rPr lang="ja-JP" altLang="en-US" sz="1400"/>
            <a:t>■基準点</a:t>
          </a:r>
        </a:p>
        <a:p>
          <a:r>
            <a:rPr lang="ja-JP" altLang="en-US" sz="1400"/>
            <a:t>過去のレースでの</a:t>
          </a:r>
          <a:r>
            <a:rPr lang="en-US" altLang="ja-JP" sz="1400"/>
            <a:t>MI</a:t>
          </a:r>
          <a:r>
            <a:rPr lang="ja-JP" altLang="en-US" sz="1400"/>
            <a:t>値を元に、当該レースレベルを考慮した上で、</a:t>
          </a:r>
          <a:r>
            <a:rPr lang="en-US" altLang="ja-JP" sz="1400"/>
            <a:t>1</a:t>
          </a:r>
          <a:r>
            <a:rPr lang="ja-JP" altLang="en-US" sz="1400"/>
            <a:t>着から順に点数を付けていきます。ここでは、機械的にタイム差</a:t>
          </a:r>
          <a:r>
            <a:rPr lang="en-US" altLang="ja-JP" sz="1400"/>
            <a:t>0.1</a:t>
          </a:r>
          <a:r>
            <a:rPr lang="ja-JP" altLang="en-US" sz="1400"/>
            <a:t>で遅いほど△</a:t>
          </a:r>
          <a:r>
            <a:rPr lang="en-US" altLang="ja-JP" sz="1400"/>
            <a:t>1pt</a:t>
          </a:r>
          <a:r>
            <a:rPr lang="ja-JP" altLang="en-US" sz="1400"/>
            <a:t>。まずはタイム順に数値を出します。</a:t>
          </a:r>
          <a:endParaRPr lang="en-US" altLang="ja-JP" sz="1400"/>
        </a:p>
        <a:p>
          <a:endParaRPr lang="ja-JP" altLang="en-US" sz="1400"/>
        </a:p>
        <a:p>
          <a:r>
            <a:rPr lang="ja-JP" altLang="ja-JP" sz="1100">
              <a:solidFill>
                <a:schemeClr val="dk1"/>
              </a:solidFill>
              <a:effectLst/>
              <a:latin typeface="+mn-lt"/>
              <a:ea typeface="+mn-ea"/>
              <a:cs typeface="+mn-cs"/>
            </a:rPr>
            <a:t>■</a:t>
          </a:r>
          <a:r>
            <a:rPr lang="ja-JP" altLang="en-US" sz="1400"/>
            <a:t>斤量ポイント</a:t>
          </a:r>
        </a:p>
        <a:p>
          <a:r>
            <a:rPr lang="ja-JP" altLang="en-US" sz="1400"/>
            <a:t>機械的に</a:t>
          </a:r>
          <a:r>
            <a:rPr lang="en-US" altLang="ja-JP" sz="1400" b="1"/>
            <a:t>0.5kg</a:t>
          </a:r>
          <a:r>
            <a:rPr lang="ja-JP" altLang="en-US" sz="1400"/>
            <a:t>軽ければ恵まれたとして、基礎点に対して</a:t>
          </a:r>
          <a:r>
            <a:rPr lang="ja-JP" altLang="en-US" sz="1400" b="1"/>
            <a:t>△</a:t>
          </a:r>
          <a:r>
            <a:rPr lang="en-US" altLang="ja-JP" sz="1400" b="1"/>
            <a:t>1pt</a:t>
          </a:r>
          <a:r>
            <a:rPr lang="ja-JP" altLang="en-US" sz="1400"/>
            <a:t>。</a:t>
          </a:r>
          <a:r>
            <a:rPr lang="en-US" altLang="ja-JP" sz="1400"/>
            <a:t>0.5kg</a:t>
          </a:r>
          <a:r>
            <a:rPr lang="ja-JP" altLang="en-US" sz="1400"/>
            <a:t>重ければ厳しいので基礎点に対して＋</a:t>
          </a:r>
          <a:r>
            <a:rPr lang="en-US" altLang="ja-JP" sz="1400"/>
            <a:t>1pt</a:t>
          </a:r>
          <a:r>
            <a:rPr lang="ja-JP" altLang="en-US" sz="1400"/>
            <a:t>。定量の斤量を基準として、</a:t>
          </a:r>
          <a:r>
            <a:rPr lang="en-US" altLang="ja-JP" sz="1400"/>
            <a:t>0.5kg</a:t>
          </a:r>
          <a:r>
            <a:rPr lang="ja-JP" altLang="en-US" sz="1400"/>
            <a:t>単位で補正します。当然ながら、定量戦の</a:t>
          </a:r>
          <a:r>
            <a:rPr lang="en-US" altLang="ja-JP" sz="1400"/>
            <a:t>G1</a:t>
          </a:r>
          <a:r>
            <a:rPr lang="ja-JP" altLang="en-US" sz="1400"/>
            <a:t>や定量</a:t>
          </a:r>
          <a:r>
            <a:rPr lang="en-US" altLang="ja-JP" sz="1400"/>
            <a:t>G2</a:t>
          </a:r>
          <a:r>
            <a:rPr lang="ja-JP" altLang="en-US" sz="1400"/>
            <a:t>では補正＝</a:t>
          </a:r>
          <a:r>
            <a:rPr lang="en-US" altLang="ja-JP" sz="1400"/>
            <a:t>0pt</a:t>
          </a:r>
          <a:r>
            <a:rPr lang="ja-JP" altLang="en-US" sz="1400"/>
            <a:t>。 </a:t>
          </a:r>
          <a:endParaRPr lang="en-US" altLang="ja-JP" sz="1400"/>
        </a:p>
        <a:p>
          <a:endParaRPr lang="ja-JP" altLang="en-US" sz="1400"/>
        </a:p>
        <a:p>
          <a:r>
            <a:rPr lang="ja-JP" altLang="ja-JP" sz="1100">
              <a:solidFill>
                <a:schemeClr val="dk1"/>
              </a:solidFill>
              <a:effectLst/>
              <a:latin typeface="+mn-lt"/>
              <a:ea typeface="+mn-ea"/>
              <a:cs typeface="+mn-cs"/>
            </a:rPr>
            <a:t>■</a:t>
          </a:r>
          <a:r>
            <a:rPr lang="ja-JP" altLang="en-US" sz="1400"/>
            <a:t>トラックバイアスポイント</a:t>
          </a:r>
        </a:p>
        <a:p>
          <a:r>
            <a:rPr lang="en-US" altLang="ja-JP" sz="1400"/>
            <a:t>『</a:t>
          </a:r>
          <a:r>
            <a:rPr lang="ja-JP" altLang="en-US" sz="1400"/>
            <a:t>内有利</a:t>
          </a:r>
          <a:r>
            <a:rPr lang="en-US" altLang="ja-JP" sz="1400"/>
            <a:t>』</a:t>
          </a:r>
          <a:r>
            <a:rPr lang="ja-JP" altLang="en-US" sz="1400"/>
            <a:t>のトラックバイアスであれば、その度合に応じて補正します。内で脚を溜めた馬は恵まれたとして基礎点に対して△</a:t>
          </a:r>
          <a:r>
            <a:rPr lang="en-US" altLang="ja-JP" sz="1400" b="1"/>
            <a:t>1</a:t>
          </a:r>
          <a:r>
            <a:rPr lang="ja-JP" altLang="en-US" sz="1400" b="1"/>
            <a:t>～</a:t>
          </a:r>
          <a:r>
            <a:rPr lang="en-US" altLang="ja-JP" sz="1400" b="1"/>
            <a:t>3pt</a:t>
          </a:r>
          <a:r>
            <a:rPr lang="ja-JP" altLang="en-US" sz="1400" b="1"/>
            <a:t>補正</a:t>
          </a:r>
          <a:r>
            <a:rPr lang="ja-JP" altLang="en-US" sz="1400"/>
            <a:t>、外を回して距離ロスのあった馬は厳しかったとして基礎点に対して＋</a:t>
          </a:r>
          <a:r>
            <a:rPr lang="en-US" altLang="ja-JP" sz="1400"/>
            <a:t>1</a:t>
          </a:r>
          <a:r>
            <a:rPr lang="ja-JP" altLang="en-US" sz="1400"/>
            <a:t>～</a:t>
          </a:r>
          <a:r>
            <a:rPr lang="en-US" altLang="ja-JP" sz="1400"/>
            <a:t>3pt</a:t>
          </a:r>
          <a:r>
            <a:rPr lang="ja-JP" altLang="en-US" sz="1400"/>
            <a:t>など、トラックバイアスに恵まれた馬、トラックバイアスが向かなかった馬を確認し補正します。 </a:t>
          </a:r>
          <a:endParaRPr lang="en-US" altLang="ja-JP" sz="1400"/>
        </a:p>
        <a:p>
          <a:endParaRPr lang="ja-JP" altLang="en-US" sz="1400"/>
        </a:p>
        <a:p>
          <a:r>
            <a:rPr lang="ja-JP" altLang="ja-JP" sz="1100">
              <a:solidFill>
                <a:schemeClr val="dk1"/>
              </a:solidFill>
              <a:effectLst/>
              <a:latin typeface="+mn-lt"/>
              <a:ea typeface="+mn-ea"/>
              <a:cs typeface="+mn-cs"/>
            </a:rPr>
            <a:t>■</a:t>
          </a:r>
          <a:r>
            <a:rPr lang="ja-JP" altLang="en-US" sz="1400"/>
            <a:t>アクシデントポイント </a:t>
          </a:r>
        </a:p>
        <a:p>
          <a:r>
            <a:rPr lang="ja-JP" altLang="en-US" sz="1400"/>
            <a:t>競馬には予測不能なアクシデントが付き物です。周りに馬がいない位置でポツンで恵まれた馬は基礎点に対して</a:t>
          </a:r>
          <a:r>
            <a:rPr lang="ja-JP" altLang="en-US" sz="1400" b="1"/>
            <a:t>△</a:t>
          </a:r>
          <a:r>
            <a:rPr lang="en-US" altLang="ja-JP" sz="1400" b="1"/>
            <a:t>1</a:t>
          </a:r>
          <a:r>
            <a:rPr lang="ja-JP" altLang="en-US" sz="1400" b="1"/>
            <a:t>～</a:t>
          </a:r>
          <a:r>
            <a:rPr lang="en-US" altLang="ja-JP" sz="1400" b="1"/>
            <a:t>3pt</a:t>
          </a:r>
          <a:r>
            <a:rPr lang="ja-JP" altLang="en-US" sz="1400" b="1"/>
            <a:t>補正</a:t>
          </a:r>
          <a:r>
            <a:rPr lang="ja-JP" altLang="en-US" sz="1400"/>
            <a:t>、出遅れや接触など、スタートからハンデを背負ってしまった場合には出遅れ方に応じ基礎点に対して</a:t>
          </a:r>
          <a:r>
            <a:rPr lang="ja-JP" altLang="en-US" sz="1400" b="1"/>
            <a:t>＋</a:t>
          </a:r>
          <a:r>
            <a:rPr lang="en-US" altLang="ja-JP" sz="1400" b="1"/>
            <a:t>1</a:t>
          </a:r>
          <a:r>
            <a:rPr lang="ja-JP" altLang="en-US" sz="1400" b="1"/>
            <a:t>～</a:t>
          </a:r>
          <a:r>
            <a:rPr lang="en-US" altLang="ja-JP" sz="1400" b="1"/>
            <a:t>3pt</a:t>
          </a:r>
          <a:r>
            <a:rPr lang="ja-JP" altLang="en-US" sz="1400" b="1"/>
            <a:t>補正</a:t>
          </a:r>
          <a:r>
            <a:rPr lang="ja-JP" altLang="en-US" sz="1400"/>
            <a:t>。あとは、直線で前が詰まったり、接触などの不利を受けた馬については基礎点に対して</a:t>
          </a:r>
          <a:r>
            <a:rPr lang="ja-JP" altLang="en-US" sz="1400" b="1"/>
            <a:t>＋</a:t>
          </a:r>
          <a:r>
            <a:rPr lang="en-US" altLang="ja-JP" sz="1400" b="1"/>
            <a:t>1</a:t>
          </a:r>
          <a:r>
            <a:rPr lang="ja-JP" altLang="en-US" sz="1400" b="1"/>
            <a:t>～</a:t>
          </a:r>
          <a:r>
            <a:rPr lang="en-US" altLang="ja-JP" sz="1400" b="1"/>
            <a:t>3pt</a:t>
          </a:r>
          <a:r>
            <a:rPr lang="ja-JP" altLang="en-US" sz="1400" b="1"/>
            <a:t>補正</a:t>
          </a:r>
          <a:r>
            <a:rPr lang="ja-JP" altLang="en-US" sz="1400"/>
            <a:t>。 </a:t>
          </a:r>
        </a:p>
        <a:p>
          <a:r>
            <a:rPr lang="ja-JP" altLang="en-US" sz="1400"/>
            <a:t>例</a:t>
          </a:r>
          <a:r>
            <a:rPr lang="en-US" altLang="ja-JP" sz="1400"/>
            <a:t>1</a:t>
          </a:r>
          <a:r>
            <a:rPr lang="ja-JP" altLang="en-US" sz="1400"/>
            <a:t>）ラジオ</a:t>
          </a:r>
          <a:r>
            <a:rPr lang="en-US" altLang="ja-JP" sz="1400"/>
            <a:t>NIKKEI</a:t>
          </a:r>
          <a:r>
            <a:rPr lang="ja-JP" altLang="en-US" sz="1400"/>
            <a:t>賞　エルトンバローズ：△</a:t>
          </a:r>
          <a:r>
            <a:rPr lang="en-US" altLang="ja-JP" sz="1400"/>
            <a:t>1pt</a:t>
          </a:r>
          <a:r>
            <a:rPr lang="ja-JP" altLang="en-US" sz="1400"/>
            <a:t>補正（インで脚溜める） </a:t>
          </a:r>
          <a:br>
            <a:rPr lang="ja-JP" altLang="en-US" sz="1400"/>
          </a:br>
          <a:r>
            <a:rPr lang="ja-JP" altLang="en-US" sz="1400"/>
            <a:t>例</a:t>
          </a:r>
          <a:r>
            <a:rPr lang="en-US" altLang="ja-JP" sz="1400"/>
            <a:t>1</a:t>
          </a:r>
          <a:r>
            <a:rPr lang="ja-JP" altLang="en-US" sz="1400"/>
            <a:t>）ラジオ</a:t>
          </a:r>
          <a:r>
            <a:rPr lang="en-US" altLang="ja-JP" sz="1400"/>
            <a:t>NIKKEI</a:t>
          </a:r>
          <a:r>
            <a:rPr lang="ja-JP" altLang="en-US" sz="1400"/>
            <a:t>賞　シルトホルン：△</a:t>
          </a:r>
          <a:r>
            <a:rPr lang="en-US" altLang="ja-JP" sz="1400"/>
            <a:t>1pt</a:t>
          </a:r>
          <a:r>
            <a:rPr lang="ja-JP" altLang="en-US" sz="1400"/>
            <a:t>補正（ポツンに近い</a:t>
          </a:r>
          <a:r>
            <a:rPr lang="en-US" altLang="ja-JP" sz="1400"/>
            <a:t>2</a:t>
          </a:r>
          <a:r>
            <a:rPr lang="ja-JP" altLang="en-US" sz="1400"/>
            <a:t>番手） </a:t>
          </a:r>
          <a:br>
            <a:rPr lang="ja-JP" altLang="en-US" sz="1400"/>
          </a:br>
          <a:r>
            <a:rPr lang="ja-JP" altLang="en-US" sz="1400"/>
            <a:t>例</a:t>
          </a:r>
          <a:r>
            <a:rPr lang="en-US" altLang="ja-JP" sz="1400"/>
            <a:t>3</a:t>
          </a:r>
          <a:r>
            <a:rPr lang="ja-JP" altLang="en-US" sz="1400"/>
            <a:t>）ラジオ</a:t>
          </a:r>
          <a:r>
            <a:rPr lang="en-US" altLang="ja-JP" sz="1400"/>
            <a:t>NIKKEI</a:t>
          </a:r>
          <a:r>
            <a:rPr lang="ja-JP" altLang="en-US" sz="1400"/>
            <a:t>賞　レーベンスティール：＋</a:t>
          </a:r>
          <a:r>
            <a:rPr lang="en-US" altLang="ja-JP" sz="1400"/>
            <a:t>2pt</a:t>
          </a:r>
          <a:r>
            <a:rPr lang="ja-JP" altLang="en-US" sz="1400"/>
            <a:t>補正（詰まった） </a:t>
          </a:r>
          <a:endParaRPr lang="en-US" altLang="ja-JP" sz="1400"/>
        </a:p>
        <a:p>
          <a:endParaRPr lang="ja-JP" altLang="en-US" sz="1400"/>
        </a:p>
        <a:p>
          <a:r>
            <a:rPr lang="en-US" altLang="ja-JP" sz="1400"/>
            <a:t> </a:t>
          </a:r>
          <a:r>
            <a:rPr lang="ja-JP" altLang="ja-JP" sz="1100">
              <a:solidFill>
                <a:schemeClr val="dk1"/>
              </a:solidFill>
              <a:effectLst/>
              <a:latin typeface="+mn-lt"/>
              <a:ea typeface="+mn-ea"/>
              <a:cs typeface="+mn-cs"/>
            </a:rPr>
            <a:t>■</a:t>
          </a:r>
          <a:r>
            <a:rPr lang="ja-JP" altLang="en-US" sz="1400"/>
            <a:t>展開（隊列）ポイント </a:t>
          </a:r>
        </a:p>
        <a:p>
          <a:r>
            <a:rPr lang="ja-JP" altLang="en-US" sz="1400"/>
            <a:t>トラックバイアスとは切り離して、ぺースを考慮します。例えば、スローペースで明らかに前残りの展開になった場合、逃げ先行の馬は恵まれたとし基礎点に対して</a:t>
          </a:r>
          <a:r>
            <a:rPr lang="ja-JP" altLang="en-US" sz="1400" b="1"/>
            <a:t>△</a:t>
          </a:r>
          <a:r>
            <a:rPr lang="en-US" altLang="ja-JP" sz="1400" b="1"/>
            <a:t>1</a:t>
          </a:r>
          <a:r>
            <a:rPr lang="ja-JP" altLang="en-US" sz="1400" b="1"/>
            <a:t>～</a:t>
          </a:r>
          <a:r>
            <a:rPr lang="en-US" altLang="ja-JP" sz="1400" b="1"/>
            <a:t>3pt</a:t>
          </a:r>
          <a:r>
            <a:rPr lang="ja-JP" altLang="en-US" sz="1400" b="1"/>
            <a:t>補正</a:t>
          </a:r>
          <a:r>
            <a:rPr lang="ja-JP" altLang="en-US" sz="1400"/>
            <a:t>。後方から差し損ねてしまった馬は脚を余したとし基礎点に対して</a:t>
          </a:r>
          <a:r>
            <a:rPr lang="ja-JP" altLang="en-US" sz="1400" b="1"/>
            <a:t>＋</a:t>
          </a:r>
          <a:r>
            <a:rPr lang="en-US" altLang="ja-JP" sz="1400" b="1"/>
            <a:t>1</a:t>
          </a:r>
          <a:r>
            <a:rPr lang="ja-JP" altLang="en-US" sz="1400" b="1"/>
            <a:t>～</a:t>
          </a:r>
          <a:r>
            <a:rPr lang="en-US" altLang="ja-JP" sz="1400" b="1"/>
            <a:t>3pt</a:t>
          </a:r>
          <a:r>
            <a:rPr lang="ja-JP" altLang="en-US" sz="1400" b="1"/>
            <a:t>補正</a:t>
          </a:r>
          <a:r>
            <a:rPr lang="ja-JP" altLang="en-US" sz="1400"/>
            <a:t>。逆に、</a:t>
          </a:r>
          <a:r>
            <a:rPr lang="en-US" altLang="ja-JP" sz="1400"/>
            <a:t>H</a:t>
          </a:r>
          <a:r>
            <a:rPr lang="ja-JP" altLang="en-US" sz="1400"/>
            <a:t>ペースで前崩れの展開バイアスが発生した場合、真逆の補正をします。 </a:t>
          </a:r>
        </a:p>
        <a:p>
          <a:pPr algn="l"/>
          <a:endParaRPr kumimoji="1" lang="ja-JP" altLang="en-US" sz="14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0"/>
  <sheetViews>
    <sheetView tabSelected="1" workbookViewId="0">
      <selection activeCell="K10" sqref="K10"/>
    </sheetView>
  </sheetViews>
  <sheetFormatPr defaultColWidth="21.36328125" defaultRowHeight="14"/>
  <cols>
    <col min="1" max="1" width="10.36328125" style="2" bestFit="1" customWidth="1"/>
    <col min="2" max="2" width="20.81640625" style="2" customWidth="1"/>
    <col min="3" max="4" width="9.453125" style="2" bestFit="1" customWidth="1"/>
    <col min="5" max="5" width="18.26953125" style="2" bestFit="1" customWidth="1"/>
    <col min="6" max="8" width="9.453125" style="2" bestFit="1" customWidth="1"/>
    <col min="9" max="9" width="7.36328125" style="2" bestFit="1" customWidth="1"/>
    <col min="10" max="10" width="17.26953125" style="2" customWidth="1"/>
    <col min="11" max="11" width="14.26953125" style="2" bestFit="1" customWidth="1"/>
    <col min="12" max="12" width="17.90625" style="2" customWidth="1"/>
    <col min="13" max="13" width="18.1796875" style="2" bestFit="1" customWidth="1"/>
    <col min="14" max="14" width="10.6328125" style="2" bestFit="1" customWidth="1"/>
    <col min="15" max="15" width="5.90625" style="2" customWidth="1"/>
    <col min="16" max="16384" width="21.36328125" style="2"/>
  </cols>
  <sheetData>
    <row r="1" spans="1:16" ht="14.5" thickBot="1">
      <c r="A1" s="1"/>
      <c r="B1" s="1"/>
      <c r="C1" s="1"/>
      <c r="D1" s="1"/>
      <c r="E1" s="1"/>
      <c r="F1" s="1"/>
      <c r="G1" s="1"/>
      <c r="H1" s="1"/>
      <c r="I1" s="1"/>
      <c r="J1" s="1" t="s">
        <v>36</v>
      </c>
      <c r="K1" s="1" t="s">
        <v>34</v>
      </c>
      <c r="L1" s="1" t="s">
        <v>34</v>
      </c>
      <c r="M1" s="1" t="s">
        <v>34</v>
      </c>
      <c r="N1" s="1" t="s">
        <v>34</v>
      </c>
      <c r="O1" s="1"/>
    </row>
    <row r="2" spans="1:16" s="8" customFormat="1" ht="16" thickBot="1">
      <c r="A2" s="3" t="s">
        <v>33</v>
      </c>
      <c r="B2" s="4" t="s">
        <v>15</v>
      </c>
      <c r="C2" s="5" t="s">
        <v>8</v>
      </c>
      <c r="D2" s="5" t="s">
        <v>2</v>
      </c>
      <c r="E2" s="5" t="s">
        <v>3</v>
      </c>
      <c r="F2" s="5" t="s">
        <v>4</v>
      </c>
      <c r="G2" s="5" t="s">
        <v>5</v>
      </c>
      <c r="H2" s="5" t="s">
        <v>6</v>
      </c>
      <c r="I2" s="5" t="s">
        <v>7</v>
      </c>
      <c r="J2" s="4" t="s">
        <v>35</v>
      </c>
      <c r="K2" s="5" t="s">
        <v>38</v>
      </c>
      <c r="L2" s="6" t="s">
        <v>39</v>
      </c>
      <c r="M2" s="7" t="s">
        <v>9</v>
      </c>
      <c r="N2" s="5" t="s">
        <v>10</v>
      </c>
      <c r="O2" s="6" t="s">
        <v>11</v>
      </c>
    </row>
    <row r="3" spans="1:16" ht="16" thickBot="1">
      <c r="A3" s="9"/>
      <c r="B3" s="10"/>
      <c r="C3" s="11"/>
      <c r="D3" s="11">
        <v>1</v>
      </c>
      <c r="E3" s="10"/>
      <c r="F3" s="11"/>
      <c r="G3" s="11"/>
      <c r="H3" s="11"/>
      <c r="I3" s="12"/>
      <c r="J3" s="13"/>
      <c r="K3" s="13">
        <v>0</v>
      </c>
      <c r="L3" s="14">
        <v>0</v>
      </c>
      <c r="M3" s="14">
        <v>0</v>
      </c>
      <c r="N3" s="14">
        <v>0</v>
      </c>
      <c r="O3" s="22">
        <f>SUM(J3:N3)</f>
        <v>0</v>
      </c>
    </row>
    <row r="4" spans="1:16" ht="16" thickBot="1">
      <c r="A4" s="15"/>
      <c r="B4" s="16"/>
      <c r="C4" s="17"/>
      <c r="D4" s="11">
        <v>2</v>
      </c>
      <c r="E4" s="16"/>
      <c r="F4" s="17"/>
      <c r="G4" s="17"/>
      <c r="H4" s="17"/>
      <c r="I4" s="18"/>
      <c r="J4" s="21">
        <f>IF(C4=1,"0",J3-(TIMEVALUE("0:"&amp;TEXT(I4,"mm:ss.00"))-TIMEVALUE("0:"&amp;TEXT(I3,"mm:ss.00")))*24*60*60*10)</f>
        <v>0</v>
      </c>
      <c r="K4" s="19">
        <v>0</v>
      </c>
      <c r="L4" s="14">
        <v>0</v>
      </c>
      <c r="M4" s="14">
        <v>0</v>
      </c>
      <c r="N4" s="14">
        <v>0</v>
      </c>
      <c r="O4" s="22">
        <f t="shared" ref="O4:O20" si="0">SUM(J4:N4)</f>
        <v>0</v>
      </c>
    </row>
    <row r="5" spans="1:16" ht="16" thickBot="1">
      <c r="A5" s="15"/>
      <c r="B5" s="16"/>
      <c r="C5" s="17"/>
      <c r="D5" s="11">
        <v>3</v>
      </c>
      <c r="E5" s="16"/>
      <c r="F5" s="17"/>
      <c r="G5" s="17"/>
      <c r="H5" s="17"/>
      <c r="I5" s="18"/>
      <c r="J5" s="21">
        <f t="shared" ref="J5:J20" si="1">IF(C5=1,"0",J4-(TIMEVALUE("0:"&amp;TEXT(I5,"mm:ss.00"))-TIMEVALUE("0:"&amp;TEXT(I4,"mm:ss.00")))*24*60*60*10)</f>
        <v>0</v>
      </c>
      <c r="K5" s="19">
        <v>0</v>
      </c>
      <c r="L5" s="14">
        <v>0</v>
      </c>
      <c r="M5" s="14">
        <v>0</v>
      </c>
      <c r="N5" s="14">
        <v>0</v>
      </c>
      <c r="O5" s="22">
        <f t="shared" si="0"/>
        <v>0</v>
      </c>
    </row>
    <row r="6" spans="1:16" ht="16" thickBot="1">
      <c r="A6" s="15"/>
      <c r="B6" s="16"/>
      <c r="C6" s="17"/>
      <c r="D6" s="11">
        <v>4</v>
      </c>
      <c r="E6" s="16"/>
      <c r="F6" s="17"/>
      <c r="G6" s="17"/>
      <c r="H6" s="17"/>
      <c r="I6" s="18"/>
      <c r="J6" s="21">
        <f t="shared" si="1"/>
        <v>0</v>
      </c>
      <c r="K6" s="19">
        <v>0</v>
      </c>
      <c r="L6" s="14">
        <v>0</v>
      </c>
      <c r="M6" s="14">
        <v>0</v>
      </c>
      <c r="N6" s="14">
        <v>0</v>
      </c>
      <c r="O6" s="22">
        <f t="shared" si="0"/>
        <v>0</v>
      </c>
    </row>
    <row r="7" spans="1:16" ht="16" thickBot="1">
      <c r="A7" s="15"/>
      <c r="B7" s="16"/>
      <c r="C7" s="17"/>
      <c r="D7" s="11">
        <v>5</v>
      </c>
      <c r="E7" s="16"/>
      <c r="F7" s="17"/>
      <c r="G7" s="17"/>
      <c r="H7" s="17"/>
      <c r="I7" s="18"/>
      <c r="J7" s="21">
        <f t="shared" si="1"/>
        <v>0</v>
      </c>
      <c r="K7" s="19">
        <v>0</v>
      </c>
      <c r="L7" s="14">
        <v>0</v>
      </c>
      <c r="M7" s="14">
        <v>0</v>
      </c>
      <c r="N7" s="14">
        <v>0</v>
      </c>
      <c r="O7" s="22">
        <f t="shared" si="0"/>
        <v>0</v>
      </c>
    </row>
    <row r="8" spans="1:16" ht="16" thickBot="1">
      <c r="A8" s="15"/>
      <c r="B8" s="16"/>
      <c r="C8" s="17"/>
      <c r="D8" s="11">
        <v>6</v>
      </c>
      <c r="E8" s="16"/>
      <c r="F8" s="17"/>
      <c r="G8" s="17"/>
      <c r="H8" s="17"/>
      <c r="I8" s="18"/>
      <c r="J8" s="21">
        <f t="shared" si="1"/>
        <v>0</v>
      </c>
      <c r="K8" s="19">
        <v>0</v>
      </c>
      <c r="L8" s="14">
        <v>0</v>
      </c>
      <c r="M8" s="14">
        <v>0</v>
      </c>
      <c r="N8" s="14">
        <v>0</v>
      </c>
      <c r="O8" s="22">
        <f t="shared" si="0"/>
        <v>0</v>
      </c>
    </row>
    <row r="9" spans="1:16" ht="16" thickBot="1">
      <c r="A9" s="15"/>
      <c r="B9" s="16"/>
      <c r="C9" s="17"/>
      <c r="D9" s="11">
        <v>7</v>
      </c>
      <c r="E9" s="16"/>
      <c r="F9" s="17"/>
      <c r="G9" s="17"/>
      <c r="H9" s="17"/>
      <c r="I9" s="18"/>
      <c r="J9" s="21">
        <f t="shared" si="1"/>
        <v>0</v>
      </c>
      <c r="K9" s="19">
        <v>0</v>
      </c>
      <c r="L9" s="14">
        <v>0</v>
      </c>
      <c r="M9" s="14">
        <v>0</v>
      </c>
      <c r="N9" s="14">
        <v>0</v>
      </c>
      <c r="O9" s="22">
        <f t="shared" si="0"/>
        <v>0</v>
      </c>
    </row>
    <row r="10" spans="1:16" ht="16" thickBot="1">
      <c r="A10" s="15"/>
      <c r="B10" s="16"/>
      <c r="C10" s="17"/>
      <c r="D10" s="11">
        <v>8</v>
      </c>
      <c r="E10" s="16"/>
      <c r="F10" s="17"/>
      <c r="G10" s="17"/>
      <c r="H10" s="17"/>
      <c r="I10" s="18"/>
      <c r="J10" s="21">
        <f t="shared" si="1"/>
        <v>0</v>
      </c>
      <c r="K10" s="19">
        <v>0</v>
      </c>
      <c r="L10" s="14">
        <v>0</v>
      </c>
      <c r="M10" s="14">
        <v>0</v>
      </c>
      <c r="N10" s="14">
        <v>0</v>
      </c>
      <c r="O10" s="22">
        <f t="shared" si="0"/>
        <v>0</v>
      </c>
      <c r="P10" s="20"/>
    </row>
    <row r="11" spans="1:16" ht="16" thickBot="1">
      <c r="A11" s="15"/>
      <c r="B11" s="16"/>
      <c r="C11" s="17"/>
      <c r="D11" s="11">
        <v>9</v>
      </c>
      <c r="E11" s="16"/>
      <c r="F11" s="17"/>
      <c r="G11" s="17"/>
      <c r="H11" s="17"/>
      <c r="I11" s="18"/>
      <c r="J11" s="21">
        <f t="shared" si="1"/>
        <v>0</v>
      </c>
      <c r="K11" s="19">
        <v>0</v>
      </c>
      <c r="L11" s="14">
        <v>0</v>
      </c>
      <c r="M11" s="14">
        <v>0</v>
      </c>
      <c r="N11" s="14">
        <v>0</v>
      </c>
      <c r="O11" s="22">
        <f t="shared" si="0"/>
        <v>0</v>
      </c>
    </row>
    <row r="12" spans="1:16" ht="16" thickBot="1">
      <c r="A12" s="15"/>
      <c r="B12" s="16"/>
      <c r="C12" s="17"/>
      <c r="D12" s="11">
        <v>10</v>
      </c>
      <c r="E12" s="16"/>
      <c r="F12" s="17"/>
      <c r="G12" s="17"/>
      <c r="H12" s="17"/>
      <c r="I12" s="18"/>
      <c r="J12" s="21">
        <f t="shared" si="1"/>
        <v>0</v>
      </c>
      <c r="K12" s="19">
        <v>0</v>
      </c>
      <c r="L12" s="14">
        <v>0</v>
      </c>
      <c r="M12" s="14">
        <v>0</v>
      </c>
      <c r="N12" s="14">
        <v>0</v>
      </c>
      <c r="O12" s="22">
        <f t="shared" si="0"/>
        <v>0</v>
      </c>
    </row>
    <row r="13" spans="1:16" ht="16" thickBot="1">
      <c r="A13" s="15"/>
      <c r="B13" s="16"/>
      <c r="C13" s="17"/>
      <c r="D13" s="11">
        <v>11</v>
      </c>
      <c r="E13" s="16"/>
      <c r="F13" s="17"/>
      <c r="G13" s="17"/>
      <c r="H13" s="17"/>
      <c r="I13" s="18"/>
      <c r="J13" s="21">
        <f t="shared" si="1"/>
        <v>0</v>
      </c>
      <c r="K13" s="19">
        <v>0</v>
      </c>
      <c r="L13" s="14">
        <v>0</v>
      </c>
      <c r="M13" s="14">
        <v>0</v>
      </c>
      <c r="N13" s="14">
        <v>0</v>
      </c>
      <c r="O13" s="22">
        <f>SUM(J13:N13)</f>
        <v>0</v>
      </c>
    </row>
    <row r="14" spans="1:16" ht="16" thickBot="1">
      <c r="A14" s="15"/>
      <c r="B14" s="16"/>
      <c r="C14" s="17"/>
      <c r="D14" s="11">
        <v>12</v>
      </c>
      <c r="E14" s="16"/>
      <c r="F14" s="17"/>
      <c r="G14" s="17"/>
      <c r="H14" s="17"/>
      <c r="I14" s="18"/>
      <c r="J14" s="21">
        <f t="shared" si="1"/>
        <v>0</v>
      </c>
      <c r="K14" s="19">
        <v>0</v>
      </c>
      <c r="L14" s="14">
        <v>0</v>
      </c>
      <c r="M14" s="14">
        <v>0</v>
      </c>
      <c r="N14" s="14">
        <v>0</v>
      </c>
      <c r="O14" s="22">
        <f t="shared" si="0"/>
        <v>0</v>
      </c>
    </row>
    <row r="15" spans="1:16" ht="16" thickBot="1">
      <c r="A15" s="15"/>
      <c r="B15" s="16"/>
      <c r="C15" s="17"/>
      <c r="D15" s="11">
        <v>13</v>
      </c>
      <c r="E15" s="16"/>
      <c r="F15" s="17"/>
      <c r="G15" s="17"/>
      <c r="H15" s="17"/>
      <c r="I15" s="18"/>
      <c r="J15" s="21">
        <f t="shared" si="1"/>
        <v>0</v>
      </c>
      <c r="K15" s="19">
        <v>0</v>
      </c>
      <c r="L15" s="14">
        <v>0</v>
      </c>
      <c r="M15" s="14">
        <v>0</v>
      </c>
      <c r="N15" s="14">
        <v>0</v>
      </c>
      <c r="O15" s="22">
        <f t="shared" si="0"/>
        <v>0</v>
      </c>
    </row>
    <row r="16" spans="1:16" ht="16" thickBot="1">
      <c r="A16" s="15"/>
      <c r="B16" s="16"/>
      <c r="C16" s="17"/>
      <c r="D16" s="11">
        <v>14</v>
      </c>
      <c r="E16" s="16"/>
      <c r="F16" s="17"/>
      <c r="G16" s="17"/>
      <c r="H16" s="17"/>
      <c r="I16" s="18"/>
      <c r="J16" s="21">
        <f t="shared" si="1"/>
        <v>0</v>
      </c>
      <c r="K16" s="19">
        <v>0</v>
      </c>
      <c r="L16" s="14">
        <v>0</v>
      </c>
      <c r="M16" s="14">
        <v>0</v>
      </c>
      <c r="N16" s="14">
        <v>0</v>
      </c>
      <c r="O16" s="22">
        <f t="shared" si="0"/>
        <v>0</v>
      </c>
    </row>
    <row r="17" spans="1:15" ht="16" thickBot="1">
      <c r="A17" s="15"/>
      <c r="B17" s="16"/>
      <c r="C17" s="17"/>
      <c r="D17" s="11">
        <v>15</v>
      </c>
      <c r="E17" s="16"/>
      <c r="F17" s="17"/>
      <c r="G17" s="17"/>
      <c r="H17" s="17"/>
      <c r="I17" s="18"/>
      <c r="J17" s="21">
        <f t="shared" si="1"/>
        <v>0</v>
      </c>
      <c r="K17" s="19">
        <v>0</v>
      </c>
      <c r="L17" s="14">
        <v>0</v>
      </c>
      <c r="M17" s="14">
        <v>0</v>
      </c>
      <c r="N17" s="14">
        <v>0</v>
      </c>
      <c r="O17" s="22">
        <f t="shared" si="0"/>
        <v>0</v>
      </c>
    </row>
    <row r="18" spans="1:15" ht="16" thickBot="1">
      <c r="A18" s="15"/>
      <c r="B18" s="16"/>
      <c r="C18" s="17"/>
      <c r="D18" s="11">
        <v>16</v>
      </c>
      <c r="E18" s="16"/>
      <c r="F18" s="17"/>
      <c r="G18" s="17"/>
      <c r="H18" s="17"/>
      <c r="I18" s="18"/>
      <c r="J18" s="21">
        <f t="shared" si="1"/>
        <v>0</v>
      </c>
      <c r="K18" s="19">
        <v>0</v>
      </c>
      <c r="L18" s="14">
        <v>0</v>
      </c>
      <c r="M18" s="14">
        <v>0</v>
      </c>
      <c r="N18" s="14">
        <v>0</v>
      </c>
      <c r="O18" s="22">
        <f t="shared" si="0"/>
        <v>0</v>
      </c>
    </row>
    <row r="19" spans="1:15" ht="16" thickBot="1">
      <c r="A19" s="15"/>
      <c r="B19" s="16"/>
      <c r="C19" s="17"/>
      <c r="D19" s="11">
        <v>17</v>
      </c>
      <c r="E19" s="16"/>
      <c r="F19" s="17"/>
      <c r="G19" s="17"/>
      <c r="H19" s="17"/>
      <c r="I19" s="18"/>
      <c r="J19" s="21">
        <f t="shared" si="1"/>
        <v>0</v>
      </c>
      <c r="K19" s="19">
        <v>0</v>
      </c>
      <c r="L19" s="14">
        <v>0</v>
      </c>
      <c r="M19" s="14">
        <v>0</v>
      </c>
      <c r="N19" s="14">
        <v>0</v>
      </c>
      <c r="O19" s="22">
        <f t="shared" si="0"/>
        <v>0</v>
      </c>
    </row>
    <row r="20" spans="1:15" ht="16" thickBot="1">
      <c r="A20" s="15"/>
      <c r="B20" s="16"/>
      <c r="C20" s="17"/>
      <c r="D20" s="11">
        <v>18</v>
      </c>
      <c r="E20" s="16"/>
      <c r="F20" s="17"/>
      <c r="G20" s="17"/>
      <c r="H20" s="17"/>
      <c r="I20" s="18"/>
      <c r="J20" s="21">
        <f t="shared" si="1"/>
        <v>0</v>
      </c>
      <c r="K20" s="19">
        <v>0</v>
      </c>
      <c r="L20" s="14">
        <v>0</v>
      </c>
      <c r="M20" s="14">
        <v>0</v>
      </c>
      <c r="N20" s="14">
        <v>0</v>
      </c>
      <c r="O20" s="22">
        <f t="shared" si="0"/>
        <v>0</v>
      </c>
    </row>
  </sheetData>
  <phoneticPr fontId="1"/>
  <conditionalFormatting sqref="J3">
    <cfRule type="cellIs" priority="2" operator="equal">
      <formula>"基準点を入力"</formula>
    </cfRule>
    <cfRule type="colorScale" priority="1">
      <colorScale>
        <cfvo type="min"/>
        <cfvo type="max"/>
        <color rgb="FFFF7128"/>
        <color rgb="FFFFEF9C"/>
      </colorScale>
    </cfRule>
  </conditionalFormatting>
  <dataValidations xWindow="990" yWindow="366" count="2">
    <dataValidation type="list" imeMode="disabled" allowBlank="1" showInputMessage="1" showErrorMessage="1" error="-3から＋3までの6数学を入力してください" sqref="L3:N20">
      <formula1>"-3,-2,-1,0,1,2,3"</formula1>
    </dataValidation>
    <dataValidation type="whole" imeMode="disabled" allowBlank="1" showInputMessage="1" showErrorMessage="1" error="100までの半角数字を入れてください" prompt="1着の基準点を入力してください。2着以降はタイムによって自動計算されます" sqref="J3">
      <formula1>70</formula1>
      <formula2>100</formula2>
    </dataValidation>
  </dataValidations>
  <pageMargins left="0.7" right="0.7" top="0.75" bottom="0.75" header="0.3" footer="0.3"/>
  <pageSetup paperSize="9" orientation="portrait" r:id="rId1"/>
  <ignoredErrors>
    <ignoredError sqref="J4 J5:J20 O3:O20"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workbookViewId="0">
      <selection activeCell="J3" sqref="J3"/>
    </sheetView>
  </sheetViews>
  <sheetFormatPr defaultColWidth="22.90625" defaultRowHeight="14"/>
  <cols>
    <col min="1" max="1" width="12.36328125" style="24" bestFit="1" customWidth="1"/>
    <col min="2" max="2" width="17.7265625" style="24" customWidth="1"/>
    <col min="3" max="4" width="10.1796875" style="24" bestFit="1" customWidth="1"/>
    <col min="5" max="5" width="22.90625" style="24"/>
    <col min="6" max="8" width="10.1796875" style="24" bestFit="1" customWidth="1"/>
    <col min="9" max="9" width="10.36328125" style="24" customWidth="1"/>
    <col min="10" max="10" width="13.54296875" style="24" bestFit="1" customWidth="1"/>
    <col min="11" max="11" width="16" style="24" bestFit="1" customWidth="1"/>
    <col min="12" max="12" width="22.26953125" style="24" bestFit="1" customWidth="1"/>
    <col min="13" max="13" width="18.6328125" style="24" bestFit="1" customWidth="1"/>
    <col min="14" max="14" width="11.54296875" style="24" bestFit="1" customWidth="1"/>
    <col min="15" max="15" width="5.6328125" style="24" bestFit="1" customWidth="1"/>
    <col min="16" max="16384" width="22.90625" style="24"/>
  </cols>
  <sheetData>
    <row r="1" spans="1:15" ht="14.5" thickBot="1">
      <c r="A1" s="23"/>
      <c r="B1" s="23"/>
      <c r="C1" s="23"/>
      <c r="D1" s="23"/>
      <c r="E1" s="23"/>
      <c r="F1" s="23"/>
      <c r="G1" s="23"/>
      <c r="H1" s="23"/>
      <c r="I1" s="23"/>
      <c r="J1" s="23" t="s">
        <v>36</v>
      </c>
      <c r="K1" s="23" t="s">
        <v>34</v>
      </c>
      <c r="L1" s="23" t="s">
        <v>34</v>
      </c>
      <c r="M1" s="23" t="s">
        <v>34</v>
      </c>
      <c r="N1" s="23" t="s">
        <v>34</v>
      </c>
      <c r="O1" s="23"/>
    </row>
    <row r="2" spans="1:15" s="28" customFormat="1" ht="14.5" thickBot="1">
      <c r="A2" s="25" t="s">
        <v>33</v>
      </c>
      <c r="B2" s="26" t="s">
        <v>15</v>
      </c>
      <c r="C2" s="26" t="s">
        <v>8</v>
      </c>
      <c r="D2" s="26" t="s">
        <v>2</v>
      </c>
      <c r="E2" s="26" t="s">
        <v>3</v>
      </c>
      <c r="F2" s="26" t="s">
        <v>4</v>
      </c>
      <c r="G2" s="26" t="s">
        <v>5</v>
      </c>
      <c r="H2" s="26" t="s">
        <v>6</v>
      </c>
      <c r="I2" s="27" t="s">
        <v>7</v>
      </c>
      <c r="J2" s="27" t="s">
        <v>35</v>
      </c>
      <c r="K2" s="26" t="s">
        <v>40</v>
      </c>
      <c r="L2" s="26" t="s">
        <v>41</v>
      </c>
      <c r="M2" s="26" t="s">
        <v>9</v>
      </c>
      <c r="N2" s="26" t="s">
        <v>10</v>
      </c>
      <c r="O2" s="26" t="s">
        <v>11</v>
      </c>
    </row>
    <row r="3" spans="1:15" ht="14.5" thickBot="1">
      <c r="A3" s="29">
        <v>45256</v>
      </c>
      <c r="B3" s="30" t="s">
        <v>16</v>
      </c>
      <c r="C3" s="31">
        <v>1</v>
      </c>
      <c r="D3" s="31">
        <v>2</v>
      </c>
      <c r="E3" s="30" t="s">
        <v>17</v>
      </c>
      <c r="F3" s="31" t="s">
        <v>1</v>
      </c>
      <c r="G3" s="31">
        <v>4</v>
      </c>
      <c r="H3" s="31">
        <v>58</v>
      </c>
      <c r="I3" s="32">
        <v>1.6412037037037037E-3</v>
      </c>
      <c r="J3" s="33">
        <v>100</v>
      </c>
      <c r="K3" s="33">
        <v>0</v>
      </c>
      <c r="L3" s="34">
        <v>0</v>
      </c>
      <c r="M3" s="34">
        <v>0</v>
      </c>
      <c r="N3" s="34">
        <v>0</v>
      </c>
      <c r="O3" s="35">
        <f>SUM(J3:N3)</f>
        <v>100</v>
      </c>
    </row>
    <row r="4" spans="1:15" ht="14.5" thickBot="1">
      <c r="A4" s="36">
        <v>45256</v>
      </c>
      <c r="B4" s="37" t="s">
        <v>16</v>
      </c>
      <c r="C4" s="38">
        <v>2</v>
      </c>
      <c r="D4" s="38">
        <v>1</v>
      </c>
      <c r="E4" s="37" t="s">
        <v>18</v>
      </c>
      <c r="F4" s="38" t="s">
        <v>0</v>
      </c>
      <c r="G4" s="38">
        <v>3</v>
      </c>
      <c r="H4" s="38">
        <v>54</v>
      </c>
      <c r="I4" s="39">
        <v>1.6493055555555556E-3</v>
      </c>
      <c r="J4" s="40">
        <f>IF(C4=1,"0",J3-(TIMEVALUE("0:"&amp;TEXT(I4,"mm:ss.00"))-TIMEVALUE("0:"&amp;TEXT(I3,"mm:ss.00")))*24*60*60*10)</f>
        <v>93.000000000000043</v>
      </c>
      <c r="K4" s="41">
        <v>0</v>
      </c>
      <c r="L4" s="34">
        <v>0</v>
      </c>
      <c r="M4" s="34">
        <v>0</v>
      </c>
      <c r="N4" s="34">
        <v>0</v>
      </c>
      <c r="O4" s="35">
        <f t="shared" ref="O4:O20" si="0">SUM(J4:N4)</f>
        <v>93.000000000000043</v>
      </c>
    </row>
    <row r="5" spans="1:15" ht="14.5" thickBot="1">
      <c r="A5" s="36">
        <v>45256</v>
      </c>
      <c r="B5" s="37" t="s">
        <v>16</v>
      </c>
      <c r="C5" s="38">
        <v>3</v>
      </c>
      <c r="D5" s="38">
        <v>17</v>
      </c>
      <c r="E5" s="37" t="s">
        <v>19</v>
      </c>
      <c r="F5" s="38" t="s">
        <v>0</v>
      </c>
      <c r="G5" s="38">
        <v>4</v>
      </c>
      <c r="H5" s="38">
        <v>56</v>
      </c>
      <c r="I5" s="39">
        <v>1.6504629629629632E-3</v>
      </c>
      <c r="J5" s="40">
        <f t="shared" ref="J5:J20" si="1">IF(C5=1,"0",J4-(TIMEVALUE("0:"&amp;TEXT(I5,"mm:ss.00"))-TIMEVALUE("0:"&amp;TEXT(I4,"mm:ss.00")))*24*60*60*10)</f>
        <v>91.999999999999858</v>
      </c>
      <c r="K5" s="41">
        <v>0</v>
      </c>
      <c r="L5" s="34">
        <v>0</v>
      </c>
      <c r="M5" s="34">
        <v>0</v>
      </c>
      <c r="N5" s="34">
        <v>0</v>
      </c>
      <c r="O5" s="35">
        <f t="shared" si="0"/>
        <v>91.999999999999858</v>
      </c>
    </row>
    <row r="6" spans="1:15" ht="14.5" thickBot="1">
      <c r="A6" s="36">
        <v>45256</v>
      </c>
      <c r="B6" s="37" t="s">
        <v>16</v>
      </c>
      <c r="C6" s="38">
        <v>4</v>
      </c>
      <c r="D6" s="38">
        <v>5</v>
      </c>
      <c r="E6" s="37" t="s">
        <v>20</v>
      </c>
      <c r="F6" s="38" t="s">
        <v>1</v>
      </c>
      <c r="G6" s="38">
        <v>4</v>
      </c>
      <c r="H6" s="38">
        <v>58</v>
      </c>
      <c r="I6" s="39">
        <v>1.6516203703703704E-3</v>
      </c>
      <c r="J6" s="40">
        <f t="shared" si="1"/>
        <v>91.000000000000057</v>
      </c>
      <c r="K6" s="41">
        <v>0</v>
      </c>
      <c r="L6" s="34">
        <v>0</v>
      </c>
      <c r="M6" s="34">
        <v>0</v>
      </c>
      <c r="N6" s="34">
        <v>0</v>
      </c>
      <c r="O6" s="35">
        <f t="shared" si="0"/>
        <v>91.000000000000057</v>
      </c>
    </row>
    <row r="7" spans="1:15" ht="14.5" thickBot="1">
      <c r="A7" s="36">
        <v>45256</v>
      </c>
      <c r="B7" s="37" t="s">
        <v>16</v>
      </c>
      <c r="C7" s="38">
        <v>5</v>
      </c>
      <c r="D7" s="38">
        <v>3</v>
      </c>
      <c r="E7" s="37" t="s">
        <v>21</v>
      </c>
      <c r="F7" s="38" t="s">
        <v>1</v>
      </c>
      <c r="G7" s="38">
        <v>5</v>
      </c>
      <c r="H7" s="38">
        <v>58</v>
      </c>
      <c r="I7" s="39">
        <v>1.6562499999999997E-3</v>
      </c>
      <c r="J7" s="40">
        <f t="shared" si="1"/>
        <v>87.00000000000027</v>
      </c>
      <c r="K7" s="41">
        <v>0</v>
      </c>
      <c r="L7" s="34">
        <v>0</v>
      </c>
      <c r="M7" s="34">
        <v>0</v>
      </c>
      <c r="N7" s="34">
        <v>0</v>
      </c>
      <c r="O7" s="35">
        <f t="shared" si="0"/>
        <v>87.00000000000027</v>
      </c>
    </row>
    <row r="8" spans="1:15" ht="14.5" thickBot="1">
      <c r="A8" s="36">
        <v>45256</v>
      </c>
      <c r="B8" s="37" t="s">
        <v>16</v>
      </c>
      <c r="C8" s="38">
        <v>6</v>
      </c>
      <c r="D8" s="38">
        <v>10</v>
      </c>
      <c r="E8" s="37" t="s">
        <v>22</v>
      </c>
      <c r="F8" s="38" t="s">
        <v>1</v>
      </c>
      <c r="G8" s="38">
        <v>4</v>
      </c>
      <c r="H8" s="38">
        <v>58</v>
      </c>
      <c r="I8" s="39">
        <v>1.6574074074074076E-3</v>
      </c>
      <c r="J8" s="40">
        <f t="shared" si="1"/>
        <v>85.999999999999901</v>
      </c>
      <c r="K8" s="41">
        <v>0</v>
      </c>
      <c r="L8" s="34">
        <v>0</v>
      </c>
      <c r="M8" s="34">
        <v>0</v>
      </c>
      <c r="N8" s="34">
        <v>0</v>
      </c>
      <c r="O8" s="35">
        <f t="shared" si="0"/>
        <v>85.999999999999901</v>
      </c>
    </row>
    <row r="9" spans="1:15" ht="14.5" thickBot="1">
      <c r="A9" s="36">
        <v>45256</v>
      </c>
      <c r="B9" s="37" t="s">
        <v>16</v>
      </c>
      <c r="C9" s="38">
        <v>7</v>
      </c>
      <c r="D9" s="38">
        <v>9</v>
      </c>
      <c r="E9" s="37" t="s">
        <v>23</v>
      </c>
      <c r="F9" s="38" t="s">
        <v>1</v>
      </c>
      <c r="G9" s="38">
        <v>6</v>
      </c>
      <c r="H9" s="38">
        <v>58</v>
      </c>
      <c r="I9" s="39">
        <v>1.6585648148148148E-3</v>
      </c>
      <c r="J9" s="40">
        <f t="shared" si="1"/>
        <v>85.000000000000099</v>
      </c>
      <c r="K9" s="41">
        <v>0</v>
      </c>
      <c r="L9" s="34">
        <v>0</v>
      </c>
      <c r="M9" s="34">
        <v>0</v>
      </c>
      <c r="N9" s="34">
        <v>0</v>
      </c>
      <c r="O9" s="35">
        <f t="shared" si="0"/>
        <v>85.000000000000099</v>
      </c>
    </row>
    <row r="10" spans="1:15" ht="14.5" thickBot="1">
      <c r="A10" s="36">
        <v>45256</v>
      </c>
      <c r="B10" s="37" t="s">
        <v>16</v>
      </c>
      <c r="C10" s="38">
        <v>8</v>
      </c>
      <c r="D10" s="38">
        <v>4</v>
      </c>
      <c r="E10" s="37" t="s">
        <v>24</v>
      </c>
      <c r="F10" s="38" t="s">
        <v>1</v>
      </c>
      <c r="G10" s="38">
        <v>5</v>
      </c>
      <c r="H10" s="38">
        <v>58</v>
      </c>
      <c r="I10" s="39">
        <v>1.6585648148148148E-3</v>
      </c>
      <c r="J10" s="40">
        <f t="shared" si="1"/>
        <v>85.000000000000099</v>
      </c>
      <c r="K10" s="41">
        <v>0</v>
      </c>
      <c r="L10" s="34">
        <v>0</v>
      </c>
      <c r="M10" s="34">
        <v>0</v>
      </c>
      <c r="N10" s="34">
        <v>0</v>
      </c>
      <c r="O10" s="35">
        <f t="shared" si="0"/>
        <v>85.000000000000099</v>
      </c>
    </row>
    <row r="11" spans="1:15" ht="14.5" thickBot="1">
      <c r="A11" s="36">
        <v>45256</v>
      </c>
      <c r="B11" s="37" t="s">
        <v>16</v>
      </c>
      <c r="C11" s="38">
        <v>9</v>
      </c>
      <c r="D11" s="38">
        <v>7</v>
      </c>
      <c r="E11" s="37" t="s">
        <v>25</v>
      </c>
      <c r="F11" s="38" t="s">
        <v>14</v>
      </c>
      <c r="G11" s="38">
        <v>6</v>
      </c>
      <c r="H11" s="38">
        <v>58</v>
      </c>
      <c r="I11" s="39">
        <v>1.6608796296296296E-3</v>
      </c>
      <c r="J11" s="40">
        <f t="shared" si="1"/>
        <v>83.000000000000114</v>
      </c>
      <c r="K11" s="41">
        <v>0</v>
      </c>
      <c r="L11" s="34">
        <v>0</v>
      </c>
      <c r="M11" s="34">
        <v>0</v>
      </c>
      <c r="N11" s="34">
        <v>0</v>
      </c>
      <c r="O11" s="35">
        <f t="shared" si="0"/>
        <v>83.000000000000114</v>
      </c>
    </row>
    <row r="12" spans="1:15" ht="14.5" thickBot="1">
      <c r="A12" s="36">
        <v>45256</v>
      </c>
      <c r="B12" s="37" t="s">
        <v>16</v>
      </c>
      <c r="C12" s="38">
        <v>10</v>
      </c>
      <c r="D12" s="38">
        <v>14</v>
      </c>
      <c r="E12" s="37" t="s">
        <v>12</v>
      </c>
      <c r="F12" s="38" t="s">
        <v>1</v>
      </c>
      <c r="G12" s="38">
        <v>6</v>
      </c>
      <c r="H12" s="38">
        <v>58</v>
      </c>
      <c r="I12" s="39">
        <v>1.6620370370370372E-3</v>
      </c>
      <c r="J12" s="40">
        <f t="shared" si="1"/>
        <v>81.999999999999929</v>
      </c>
      <c r="K12" s="41">
        <v>0</v>
      </c>
      <c r="L12" s="34">
        <v>0</v>
      </c>
      <c r="M12" s="34">
        <v>0</v>
      </c>
      <c r="N12" s="34">
        <v>0</v>
      </c>
      <c r="O12" s="35">
        <f t="shared" si="0"/>
        <v>81.999999999999929</v>
      </c>
    </row>
    <row r="13" spans="1:15" ht="14.5" thickBot="1">
      <c r="A13" s="36">
        <v>45256</v>
      </c>
      <c r="B13" s="37" t="s">
        <v>16</v>
      </c>
      <c r="C13" s="38">
        <v>11</v>
      </c>
      <c r="D13" s="38">
        <v>15</v>
      </c>
      <c r="E13" s="37" t="s">
        <v>13</v>
      </c>
      <c r="F13" s="38" t="s">
        <v>1</v>
      </c>
      <c r="G13" s="38">
        <v>3</v>
      </c>
      <c r="H13" s="38">
        <v>56</v>
      </c>
      <c r="I13" s="39">
        <v>1.6643518518518518E-3</v>
      </c>
      <c r="J13" s="40">
        <f t="shared" si="1"/>
        <v>80.000000000000128</v>
      </c>
      <c r="K13" s="41">
        <v>0</v>
      </c>
      <c r="L13" s="34">
        <v>0</v>
      </c>
      <c r="M13" s="34">
        <v>0</v>
      </c>
      <c r="N13" s="34">
        <v>0</v>
      </c>
      <c r="O13" s="35">
        <f t="shared" si="0"/>
        <v>80.000000000000128</v>
      </c>
    </row>
    <row r="14" spans="1:15" ht="14.5" thickBot="1">
      <c r="A14" s="36">
        <v>45256</v>
      </c>
      <c r="B14" s="37" t="s">
        <v>16</v>
      </c>
      <c r="C14" s="38">
        <v>12</v>
      </c>
      <c r="D14" s="38">
        <v>8</v>
      </c>
      <c r="E14" s="37" t="s">
        <v>26</v>
      </c>
      <c r="F14" s="38" t="s">
        <v>1</v>
      </c>
      <c r="G14" s="38">
        <v>6</v>
      </c>
      <c r="H14" s="38">
        <v>58</v>
      </c>
      <c r="I14" s="39">
        <v>1.6666666666666668E-3</v>
      </c>
      <c r="J14" s="40">
        <f t="shared" si="1"/>
        <v>77.999999999999957</v>
      </c>
      <c r="K14" s="41">
        <v>0</v>
      </c>
      <c r="L14" s="34">
        <v>0</v>
      </c>
      <c r="M14" s="34">
        <v>0</v>
      </c>
      <c r="N14" s="34">
        <v>0</v>
      </c>
      <c r="O14" s="35">
        <f t="shared" si="0"/>
        <v>77.999999999999957</v>
      </c>
    </row>
    <row r="15" spans="1:15" ht="14.5" thickBot="1">
      <c r="A15" s="36">
        <v>45256</v>
      </c>
      <c r="B15" s="37" t="s">
        <v>16</v>
      </c>
      <c r="C15" s="38">
        <v>13</v>
      </c>
      <c r="D15" s="38">
        <v>16</v>
      </c>
      <c r="E15" s="37" t="s">
        <v>27</v>
      </c>
      <c r="F15" s="38" t="s">
        <v>1</v>
      </c>
      <c r="G15" s="38">
        <v>4</v>
      </c>
      <c r="H15" s="38">
        <v>58</v>
      </c>
      <c r="I15" s="39">
        <v>1.6805555555555556E-3</v>
      </c>
      <c r="J15" s="40">
        <f t="shared" si="1"/>
        <v>66.000000000000028</v>
      </c>
      <c r="K15" s="41">
        <v>0</v>
      </c>
      <c r="L15" s="34">
        <v>0</v>
      </c>
      <c r="M15" s="34">
        <v>0</v>
      </c>
      <c r="N15" s="34">
        <v>0</v>
      </c>
      <c r="O15" s="35">
        <f t="shared" si="0"/>
        <v>66.000000000000028</v>
      </c>
    </row>
    <row r="16" spans="1:15" ht="14.5" thickBot="1">
      <c r="A16" s="36">
        <v>45256</v>
      </c>
      <c r="B16" s="37" t="s">
        <v>16</v>
      </c>
      <c r="C16" s="38">
        <v>14</v>
      </c>
      <c r="D16" s="38">
        <v>6</v>
      </c>
      <c r="E16" s="37" t="s">
        <v>28</v>
      </c>
      <c r="F16" s="38" t="s">
        <v>14</v>
      </c>
      <c r="G16" s="38">
        <v>6</v>
      </c>
      <c r="H16" s="38">
        <v>58</v>
      </c>
      <c r="I16" s="39">
        <v>1.681712962962963E-3</v>
      </c>
      <c r="J16" s="40">
        <f t="shared" si="1"/>
        <v>65.000000000000028</v>
      </c>
      <c r="K16" s="41">
        <v>0</v>
      </c>
      <c r="L16" s="34">
        <v>0</v>
      </c>
      <c r="M16" s="34">
        <v>0</v>
      </c>
      <c r="N16" s="34">
        <v>0</v>
      </c>
      <c r="O16" s="35">
        <f t="shared" si="0"/>
        <v>65.000000000000028</v>
      </c>
    </row>
    <row r="17" spans="1:15" ht="14.5" thickBot="1">
      <c r="A17" s="36">
        <v>45256</v>
      </c>
      <c r="B17" s="37" t="s">
        <v>16</v>
      </c>
      <c r="C17" s="38">
        <v>15</v>
      </c>
      <c r="D17" s="38">
        <v>18</v>
      </c>
      <c r="E17" s="37" t="s">
        <v>29</v>
      </c>
      <c r="F17" s="38" t="s">
        <v>1</v>
      </c>
      <c r="G17" s="38">
        <v>6</v>
      </c>
      <c r="H17" s="38">
        <v>58</v>
      </c>
      <c r="I17" s="39">
        <v>1.6921296296296296E-3</v>
      </c>
      <c r="J17" s="40">
        <f t="shared" si="1"/>
        <v>56.000000000000085</v>
      </c>
      <c r="K17" s="41">
        <v>0</v>
      </c>
      <c r="L17" s="34">
        <v>0</v>
      </c>
      <c r="M17" s="34">
        <v>0</v>
      </c>
      <c r="N17" s="34">
        <v>0</v>
      </c>
      <c r="O17" s="35">
        <f t="shared" si="0"/>
        <v>56.000000000000085</v>
      </c>
    </row>
    <row r="18" spans="1:15" ht="14.5" thickBot="1">
      <c r="A18" s="36">
        <v>45256</v>
      </c>
      <c r="B18" s="37" t="s">
        <v>16</v>
      </c>
      <c r="C18" s="38">
        <v>16</v>
      </c>
      <c r="D18" s="38">
        <v>11</v>
      </c>
      <c r="E18" s="37" t="s">
        <v>30</v>
      </c>
      <c r="F18" s="38" t="s">
        <v>1</v>
      </c>
      <c r="G18" s="38">
        <v>8</v>
      </c>
      <c r="H18" s="38">
        <v>58</v>
      </c>
      <c r="I18" s="39">
        <v>1.6967592592592592E-3</v>
      </c>
      <c r="J18" s="40">
        <f t="shared" si="1"/>
        <v>52.000000000000107</v>
      </c>
      <c r="K18" s="41">
        <v>0</v>
      </c>
      <c r="L18" s="34">
        <v>0</v>
      </c>
      <c r="M18" s="34">
        <v>0</v>
      </c>
      <c r="N18" s="34">
        <v>0</v>
      </c>
      <c r="O18" s="35">
        <f t="shared" si="0"/>
        <v>52.000000000000107</v>
      </c>
    </row>
    <row r="19" spans="1:15" ht="14.5" thickBot="1">
      <c r="A19" s="36">
        <v>45256</v>
      </c>
      <c r="B19" s="37" t="s">
        <v>16</v>
      </c>
      <c r="C19" s="38">
        <v>17</v>
      </c>
      <c r="D19" s="38">
        <v>12</v>
      </c>
      <c r="E19" s="37" t="s">
        <v>31</v>
      </c>
      <c r="F19" s="38" t="s">
        <v>1</v>
      </c>
      <c r="G19" s="38">
        <v>9</v>
      </c>
      <c r="H19" s="38">
        <v>58</v>
      </c>
      <c r="I19" s="39">
        <v>1.7013888888888892E-3</v>
      </c>
      <c r="J19" s="40">
        <f t="shared" si="1"/>
        <v>47.999999999999758</v>
      </c>
      <c r="K19" s="41">
        <v>0</v>
      </c>
      <c r="L19" s="34">
        <v>0</v>
      </c>
      <c r="M19" s="34">
        <v>0</v>
      </c>
      <c r="N19" s="34">
        <v>0</v>
      </c>
      <c r="O19" s="35">
        <f t="shared" si="0"/>
        <v>47.999999999999758</v>
      </c>
    </row>
    <row r="20" spans="1:15" ht="14.5" thickBot="1">
      <c r="A20" s="36">
        <v>45256</v>
      </c>
      <c r="B20" s="37" t="s">
        <v>16</v>
      </c>
      <c r="C20" s="38">
        <v>18</v>
      </c>
      <c r="D20" s="38">
        <v>13</v>
      </c>
      <c r="E20" s="37" t="s">
        <v>32</v>
      </c>
      <c r="F20" s="38" t="s">
        <v>0</v>
      </c>
      <c r="G20" s="38">
        <v>4</v>
      </c>
      <c r="H20" s="38">
        <v>56</v>
      </c>
      <c r="I20" s="39">
        <v>1.7118055555555556E-3</v>
      </c>
      <c r="J20" s="40">
        <f t="shared" si="1"/>
        <v>39</v>
      </c>
      <c r="K20" s="41">
        <v>0</v>
      </c>
      <c r="L20" s="34">
        <v>0</v>
      </c>
      <c r="M20" s="34">
        <v>0</v>
      </c>
      <c r="N20" s="34">
        <v>0</v>
      </c>
      <c r="O20" s="35">
        <f t="shared" si="0"/>
        <v>39</v>
      </c>
    </row>
    <row r="23" spans="1:15">
      <c r="B23" s="24" t="s">
        <v>37</v>
      </c>
    </row>
  </sheetData>
  <autoFilter ref="A2:N2">
    <sortState ref="A2:N16">
      <sortCondition ref="C1"/>
    </sortState>
  </autoFilter>
  <phoneticPr fontId="1"/>
  <conditionalFormatting sqref="J3">
    <cfRule type="colorScale" priority="1">
      <colorScale>
        <cfvo type="min"/>
        <cfvo type="max"/>
        <color rgb="FFFF7128"/>
        <color rgb="FFFFEF9C"/>
      </colorScale>
    </cfRule>
    <cfRule type="cellIs" priority="2" operator="equal">
      <formula>"基準点を入力"</formula>
    </cfRule>
  </conditionalFormatting>
  <dataValidations count="2">
    <dataValidation type="whole" imeMode="disabled" allowBlank="1" showInputMessage="1" showErrorMessage="1" error="100までの数字を入れてください" sqref="J3">
      <formula1>70</formula1>
      <formula2>100</formula2>
    </dataValidation>
    <dataValidation type="list" imeMode="disabled" allowBlank="1" showInputMessage="1" showErrorMessage="1" error="-3から＋3までの6数学を入力してください" sqref="L3:N20">
      <formula1>"-3,-2,-1,0,1,2,3"</formula1>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入力</vt:lpstr>
      <vt:lpstr>ジャパンカップ事例</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林征夫</dc:creator>
  <cp:lastModifiedBy>林征夫</cp:lastModifiedBy>
  <dcterms:created xsi:type="dcterms:W3CDTF">2024-03-28T08:58:02Z</dcterms:created>
  <dcterms:modified xsi:type="dcterms:W3CDTF">2024-03-29T06:15:37Z</dcterms:modified>
</cp:coreProperties>
</file>